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 activeTab="1"/>
  </bookViews>
  <sheets>
    <sheet name="Deposit 31.03.2013" sheetId="1" r:id="rId1"/>
    <sheet name="Loans 31.03.2013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U56" i="2"/>
  <c r="T56"/>
  <c r="T58" s="1"/>
  <c r="S56"/>
  <c r="R56"/>
  <c r="R58" s="1"/>
  <c r="Q56"/>
  <c r="P56"/>
  <c r="P58" s="1"/>
  <c r="O56"/>
  <c r="N56"/>
  <c r="N58" s="1"/>
  <c r="M56"/>
  <c r="L56"/>
  <c r="L58" s="1"/>
  <c r="K56"/>
  <c r="J56"/>
  <c r="K58" s="1"/>
  <c r="H56"/>
  <c r="F56"/>
  <c r="I55"/>
  <c r="H55"/>
  <c r="G55"/>
  <c r="F55"/>
  <c r="I54"/>
  <c r="H54"/>
  <c r="G54"/>
  <c r="F54"/>
  <c r="I53"/>
  <c r="H53"/>
  <c r="G53"/>
  <c r="F53"/>
  <c r="I52"/>
  <c r="H52"/>
  <c r="G52"/>
  <c r="F52"/>
  <c r="I51"/>
  <c r="H51"/>
  <c r="G51"/>
  <c r="F51"/>
  <c r="I50"/>
  <c r="H50"/>
  <c r="G50"/>
  <c r="F50"/>
  <c r="I49"/>
  <c r="H49"/>
  <c r="G49"/>
  <c r="F49"/>
  <c r="I48"/>
  <c r="H48"/>
  <c r="G48"/>
  <c r="F48"/>
  <c r="I47"/>
  <c r="H47"/>
  <c r="G47"/>
  <c r="F47"/>
  <c r="I46"/>
  <c r="H46"/>
  <c r="G46"/>
  <c r="F46"/>
  <c r="I45"/>
  <c r="H45"/>
  <c r="G45"/>
  <c r="F45"/>
  <c r="I44"/>
  <c r="H44"/>
  <c r="G44"/>
  <c r="F44"/>
  <c r="I43"/>
  <c r="H43"/>
  <c r="G43"/>
  <c r="F43"/>
  <c r="I42"/>
  <c r="H42"/>
  <c r="G42"/>
  <c r="F42"/>
  <c r="V37"/>
  <c r="V39" s="1"/>
  <c r="T21"/>
  <c r="S21"/>
  <c r="R21"/>
  <c r="Q21"/>
  <c r="P21"/>
  <c r="O21"/>
  <c r="N21"/>
  <c r="M21"/>
  <c r="L21"/>
  <c r="K21"/>
  <c r="J21"/>
  <c r="D21"/>
  <c r="C21"/>
  <c r="I20"/>
  <c r="I21" s="1"/>
  <c r="H20"/>
  <c r="G20"/>
  <c r="F20"/>
  <c r="E20"/>
  <c r="H19"/>
  <c r="G19"/>
  <c r="F19"/>
  <c r="E19"/>
  <c r="V18"/>
  <c r="V20" s="1"/>
  <c r="H18"/>
  <c r="G18"/>
  <c r="F18"/>
  <c r="E18"/>
  <c r="H17"/>
  <c r="G17"/>
  <c r="F17"/>
  <c r="E17"/>
  <c r="H16"/>
  <c r="G16"/>
  <c r="F16"/>
  <c r="E16"/>
  <c r="H15"/>
  <c r="G15"/>
  <c r="F15"/>
  <c r="E15"/>
  <c r="H14"/>
  <c r="G14"/>
  <c r="F14"/>
  <c r="E14"/>
  <c r="H13"/>
  <c r="G13"/>
  <c r="F13"/>
  <c r="E13"/>
  <c r="H12"/>
  <c r="G12"/>
  <c r="F12"/>
  <c r="E12"/>
  <c r="H11"/>
  <c r="G11"/>
  <c r="F11"/>
  <c r="E11"/>
  <c r="H10"/>
  <c r="G10"/>
  <c r="F10"/>
  <c r="E10"/>
  <c r="H9"/>
  <c r="G9"/>
  <c r="G21" s="1"/>
  <c r="F9"/>
  <c r="E9"/>
  <c r="E21" s="1"/>
  <c r="H8"/>
  <c r="H21" s="1"/>
  <c r="G8"/>
  <c r="F8"/>
  <c r="F21" s="1"/>
  <c r="E8"/>
  <c r="A8"/>
  <c r="A9" s="1"/>
  <c r="A10" s="1"/>
  <c r="A11" s="1"/>
  <c r="A12" s="1"/>
  <c r="A13" s="1"/>
  <c r="A14" s="1"/>
  <c r="A15" s="1"/>
  <c r="A16" s="1"/>
  <c r="A17" s="1"/>
  <c r="A18" s="1"/>
  <c r="M58" l="1"/>
  <c r="O58"/>
  <c r="Q58"/>
  <c r="S58"/>
  <c r="U58"/>
  <c r="G56"/>
  <c r="I56"/>
  <c r="S21" i="1"/>
  <c r="S58" s="1"/>
  <c r="R21"/>
  <c r="R58" s="1"/>
  <c r="Q21"/>
  <c r="Q58" s="1"/>
  <c r="P21"/>
  <c r="P58" s="1"/>
  <c r="O21"/>
  <c r="M21"/>
  <c r="M58" s="1"/>
  <c r="L21"/>
  <c r="L58" s="1"/>
  <c r="K21"/>
  <c r="K58" s="1"/>
  <c r="J21"/>
  <c r="J58" s="1"/>
  <c r="I21"/>
  <c r="I58" s="1"/>
  <c r="F21"/>
  <c r="D21"/>
  <c r="C21"/>
  <c r="T20"/>
  <c r="N20"/>
  <c r="H20"/>
  <c r="G20"/>
  <c r="E20"/>
  <c r="T19"/>
  <c r="N19"/>
  <c r="H19"/>
  <c r="G19"/>
  <c r="E19"/>
  <c r="N18"/>
  <c r="H18"/>
  <c r="T18" s="1"/>
  <c r="G18"/>
  <c r="E18"/>
  <c r="N17"/>
  <c r="H17"/>
  <c r="T17" s="1"/>
  <c r="G17"/>
  <c r="E17"/>
  <c r="T16"/>
  <c r="N16"/>
  <c r="H16"/>
  <c r="G16"/>
  <c r="E16"/>
  <c r="T15"/>
  <c r="N15"/>
  <c r="H15"/>
  <c r="G15"/>
  <c r="E15"/>
  <c r="N14"/>
  <c r="H14"/>
  <c r="T14" s="1"/>
  <c r="G14"/>
  <c r="E14"/>
  <c r="N13"/>
  <c r="H13"/>
  <c r="T13" s="1"/>
  <c r="G13"/>
  <c r="E13"/>
  <c r="T12"/>
  <c r="N12"/>
  <c r="H12"/>
  <c r="G12"/>
  <c r="E12"/>
  <c r="T11"/>
  <c r="N11"/>
  <c r="H11"/>
  <c r="G11"/>
  <c r="E11"/>
  <c r="N10"/>
  <c r="H10"/>
  <c r="T10" s="1"/>
  <c r="G10"/>
  <c r="E10"/>
  <c r="N9"/>
  <c r="N21" s="1"/>
  <c r="N58" s="1"/>
  <c r="H9"/>
  <c r="T9" s="1"/>
  <c r="G9"/>
  <c r="E9"/>
  <c r="T8"/>
  <c r="N8"/>
  <c r="H8"/>
  <c r="G8"/>
  <c r="E8"/>
  <c r="H7"/>
  <c r="H21" s="1"/>
  <c r="G7"/>
  <c r="G21" s="1"/>
  <c r="F7"/>
  <c r="E7"/>
  <c r="E21" s="1"/>
  <c r="T21" l="1"/>
  <c r="T58" s="1"/>
  <c r="O58"/>
</calcChain>
</file>

<file path=xl/sharedStrings.xml><?xml version="1.0" encoding="utf-8"?>
<sst xmlns="http://schemas.openxmlformats.org/spreadsheetml/2006/main" count="107" uniqueCount="63">
  <si>
    <t xml:space="preserve">   THE CHANDIGARH STATE COOPERATIVE BANK LTD; CHANDIGARH</t>
  </si>
  <si>
    <t>Target of Deposits ( Yearly,Quarterly and Monthly basis) for the year 2013-14</t>
  </si>
  <si>
    <t>(Rs. in lacs)</t>
  </si>
  <si>
    <t>Sr.</t>
  </si>
  <si>
    <t xml:space="preserve">Name of </t>
  </si>
  <si>
    <t xml:space="preserve">Position as </t>
  </si>
  <si>
    <t xml:space="preserve">Yearly </t>
  </si>
  <si>
    <t>Quarterly Targets</t>
  </si>
  <si>
    <t>Monthly targets</t>
  </si>
  <si>
    <t>No.</t>
  </si>
  <si>
    <t xml:space="preserve"> the Branch</t>
  </si>
  <si>
    <t>on 31.03.13</t>
  </si>
  <si>
    <t>Targets</t>
  </si>
  <si>
    <t>June</t>
  </si>
  <si>
    <t>Sept</t>
  </si>
  <si>
    <t>Dec</t>
  </si>
  <si>
    <t>March</t>
  </si>
  <si>
    <t>April</t>
  </si>
  <si>
    <t xml:space="preserve">May </t>
  </si>
  <si>
    <t>July</t>
  </si>
  <si>
    <t>Aug</t>
  </si>
  <si>
    <t>Oct</t>
  </si>
  <si>
    <t>Nov</t>
  </si>
  <si>
    <t>Jan'14</t>
  </si>
  <si>
    <t>Feb'14</t>
  </si>
  <si>
    <t>March'14</t>
  </si>
  <si>
    <t>Head office</t>
  </si>
  <si>
    <t>Sec-17</t>
  </si>
  <si>
    <t>Burail</t>
  </si>
  <si>
    <t>Mani Majra</t>
  </si>
  <si>
    <t>HalloMajra</t>
  </si>
  <si>
    <t>Dadu Majra</t>
  </si>
  <si>
    <t>Badheri</t>
  </si>
  <si>
    <t>Maui Jagran</t>
  </si>
  <si>
    <t>Maloya</t>
  </si>
  <si>
    <t>M.R.C.</t>
  </si>
  <si>
    <t>Sec-26</t>
  </si>
  <si>
    <t xml:space="preserve">Sec-61 </t>
  </si>
  <si>
    <t>Dhanas</t>
  </si>
  <si>
    <t xml:space="preserve"> Khuda Lahora</t>
  </si>
  <si>
    <t>Total</t>
  </si>
  <si>
    <t xml:space="preserve">The Chandigarh State Cooperative Bank Ltd., Chandigarh </t>
  </si>
  <si>
    <t>Target of Loans  Issue (Yearly, Quarterly and Monthly basis) for the year 2013-14</t>
  </si>
  <si>
    <t>(Rs. in Lakh)</t>
  </si>
  <si>
    <t xml:space="preserve">Loan issued as </t>
  </si>
  <si>
    <t>Yearly</t>
  </si>
  <si>
    <t xml:space="preserve">the Branch </t>
  </si>
  <si>
    <t xml:space="preserve"> on  31.03.2013</t>
  </si>
  <si>
    <t xml:space="preserve"> Targets</t>
  </si>
  <si>
    <t xml:space="preserve">Head Office </t>
  </si>
  <si>
    <t>Sector 17</t>
  </si>
  <si>
    <t xml:space="preserve">Mani Majra </t>
  </si>
  <si>
    <t>Hallo Majra</t>
  </si>
  <si>
    <t>Daddu Majra</t>
  </si>
  <si>
    <t xml:space="preserve">Mauli Jagran </t>
  </si>
  <si>
    <t>MRC</t>
  </si>
  <si>
    <t>Sector 26</t>
  </si>
  <si>
    <t>Sector 61</t>
  </si>
  <si>
    <t>Khuda Lahora</t>
  </si>
  <si>
    <t>TOTAL</t>
  </si>
  <si>
    <t>Jan'13</t>
  </si>
  <si>
    <t>Feb'13</t>
  </si>
  <si>
    <t>March'13</t>
  </si>
</sst>
</file>

<file path=xl/styles.xml><?xml version="1.0" encoding="utf-8"?>
<styleSheet xmlns="http://schemas.openxmlformats.org/spreadsheetml/2006/main">
  <numFmts count="1">
    <numFmt numFmtId="164" formatCode="0.00_);\(0.00\)"/>
  </numFmts>
  <fonts count="27">
    <font>
      <sz val="11"/>
      <color theme="1"/>
      <name val="Calibri"/>
      <family val="2"/>
      <scheme val="minor"/>
    </font>
    <font>
      <sz val="12"/>
      <name val="Arial"/>
      <family val="2"/>
    </font>
    <font>
      <sz val="11"/>
      <name val="Times New Roman"/>
      <family val="1"/>
    </font>
    <font>
      <sz val="18"/>
      <name val="Times New Roman"/>
      <family val="1"/>
    </font>
    <font>
      <sz val="18"/>
      <name val="Arial"/>
      <family val="2"/>
    </font>
    <font>
      <sz val="12"/>
      <name val="Times New Roman"/>
      <family val="1"/>
    </font>
    <font>
      <sz val="14"/>
      <name val="Arial"/>
      <family val="2"/>
    </font>
    <font>
      <sz val="14"/>
      <name val="Times New Roman"/>
      <family val="1"/>
    </font>
    <font>
      <sz val="12"/>
      <name val="Arial Narrow"/>
      <family val="2"/>
    </font>
    <font>
      <sz val="12"/>
      <color indexed="12"/>
      <name val="Times New Roman"/>
      <family val="1"/>
    </font>
    <font>
      <sz val="11"/>
      <name val="Bookman Old Style"/>
      <family val="1"/>
    </font>
    <font>
      <sz val="11"/>
      <color indexed="12"/>
      <name val="Bookman Old Style"/>
      <family val="1"/>
    </font>
    <font>
      <sz val="11"/>
      <name val="Arial Narrow"/>
      <family val="2"/>
    </font>
    <font>
      <sz val="10"/>
      <name val="Arial"/>
      <family val="2"/>
    </font>
    <font>
      <sz val="18"/>
      <name val="Arial Narrow"/>
      <family val="2"/>
    </font>
    <font>
      <sz val="10"/>
      <name val="Arial Narrow"/>
      <family val="2"/>
    </font>
    <font>
      <sz val="10"/>
      <name val="Times New Roman"/>
      <family val="1"/>
    </font>
    <font>
      <sz val="12"/>
      <name val="Bodoni MT Condensed"/>
      <family val="1"/>
    </font>
    <font>
      <sz val="20"/>
      <name val="Times New Roman"/>
      <family val="1"/>
    </font>
    <font>
      <sz val="20"/>
      <name val="Arial"/>
      <family val="2"/>
    </font>
    <font>
      <sz val="10"/>
      <color indexed="12"/>
      <name val="Times New Roman"/>
      <family val="1"/>
    </font>
    <font>
      <sz val="16"/>
      <name val="Times New Roman"/>
      <family val="1"/>
    </font>
    <font>
      <sz val="16"/>
      <name val="Arial"/>
      <family val="2"/>
    </font>
    <font>
      <b/>
      <sz val="12"/>
      <color indexed="12"/>
      <name val="Times New Roman"/>
      <family val="1"/>
    </font>
    <font>
      <b/>
      <sz val="12"/>
      <name val="Times New Roman"/>
      <family val="1"/>
    </font>
    <font>
      <sz val="10"/>
      <color indexed="12"/>
      <name val="Arial"/>
      <family val="2"/>
    </font>
    <font>
      <sz val="10"/>
      <name val="Bodoni MT Condensed"/>
      <family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 wrapText="1"/>
    </xf>
    <xf numFmtId="0" fontId="5" fillId="0" borderId="0" xfId="0" applyFont="1" applyAlignment="1"/>
    <xf numFmtId="0" fontId="2" fillId="0" borderId="0" xfId="0" applyFont="1" applyAlignme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horizontal="center"/>
    </xf>
    <xf numFmtId="0" fontId="2" fillId="0" borderId="0" xfId="0" applyFont="1"/>
    <xf numFmtId="0" fontId="8" fillId="0" borderId="1" xfId="0" applyFont="1" applyBorder="1" applyAlignment="1">
      <alignment horizontal="center" vertical="top" wrapText="1"/>
    </xf>
    <xf numFmtId="0" fontId="8" fillId="0" borderId="2" xfId="0" applyFont="1" applyBorder="1" applyAlignment="1">
      <alignment horizontal="center" vertical="top" wrapText="1"/>
    </xf>
    <xf numFmtId="0" fontId="8" fillId="0" borderId="3" xfId="0" applyFont="1" applyBorder="1" applyAlignment="1">
      <alignment horizontal="center" vertical="top" wrapText="1"/>
    </xf>
    <xf numFmtId="0" fontId="8" fillId="0" borderId="0" xfId="0" applyFont="1" applyAlignment="1">
      <alignment horizontal="center" vertical="top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164" fontId="9" fillId="0" borderId="5" xfId="0" applyNumberFormat="1" applyFont="1" applyBorder="1" applyAlignment="1">
      <alignment horizontal="center"/>
    </xf>
    <xf numFmtId="164" fontId="9" fillId="0" borderId="10" xfId="0" applyNumberFormat="1" applyFont="1" applyBorder="1" applyAlignment="1">
      <alignment horizontal="center"/>
    </xf>
    <xf numFmtId="164" fontId="5" fillId="0" borderId="7" xfId="0" applyNumberFormat="1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10" fillId="0" borderId="7" xfId="0" applyFont="1" applyBorder="1" applyAlignment="1">
      <alignment horizontal="center"/>
    </xf>
    <xf numFmtId="0" fontId="10" fillId="0" borderId="7" xfId="0" applyFont="1" applyBorder="1"/>
    <xf numFmtId="2" fontId="10" fillId="0" borderId="7" xfId="0" applyNumberFormat="1" applyFont="1" applyBorder="1" applyAlignment="1">
      <alignment horizontal="center"/>
    </xf>
    <xf numFmtId="164" fontId="10" fillId="0" borderId="7" xfId="0" applyNumberFormat="1" applyFont="1" applyBorder="1"/>
    <xf numFmtId="2" fontId="11" fillId="0" borderId="10" xfId="0" applyNumberFormat="1" applyFont="1" applyBorder="1"/>
    <xf numFmtId="164" fontId="11" fillId="0" borderId="10" xfId="0" applyNumberFormat="1" applyFont="1" applyBorder="1"/>
    <xf numFmtId="164" fontId="10" fillId="0" borderId="10" xfId="0" applyNumberFormat="1" applyFont="1" applyBorder="1"/>
    <xf numFmtId="0" fontId="12" fillId="0" borderId="0" xfId="0" applyFont="1"/>
    <xf numFmtId="0" fontId="10" fillId="0" borderId="10" xfId="0" applyFont="1" applyBorder="1" applyAlignment="1">
      <alignment horizontal="center"/>
    </xf>
    <xf numFmtId="0" fontId="10" fillId="0" borderId="10" xfId="0" applyFont="1" applyBorder="1"/>
    <xf numFmtId="2" fontId="10" fillId="0" borderId="10" xfId="0" applyNumberFormat="1" applyFont="1" applyBorder="1" applyAlignment="1">
      <alignment horizontal="center"/>
    </xf>
    <xf numFmtId="164" fontId="10" fillId="0" borderId="10" xfId="0" applyNumberFormat="1" applyFont="1" applyFill="1" applyBorder="1"/>
    <xf numFmtId="0" fontId="12" fillId="0" borderId="0" xfId="0" applyFont="1" applyBorder="1"/>
    <xf numFmtId="0" fontId="10" fillId="0" borderId="10" xfId="0" applyFont="1" applyBorder="1" applyAlignment="1">
      <alignment horizontal="center" vertical="center"/>
    </xf>
    <xf numFmtId="0" fontId="10" fillId="0" borderId="10" xfId="0" applyFont="1" applyBorder="1" applyAlignment="1">
      <alignment horizontal="left" vertical="center"/>
    </xf>
    <xf numFmtId="2" fontId="10" fillId="0" borderId="10" xfId="0" applyNumberFormat="1" applyFont="1" applyBorder="1" applyAlignment="1">
      <alignment horizontal="center" vertical="center"/>
    </xf>
    <xf numFmtId="2" fontId="11" fillId="0" borderId="10" xfId="0" applyNumberFormat="1" applyFont="1" applyBorder="1" applyAlignment="1">
      <alignment horizontal="center" vertical="center"/>
    </xf>
    <xf numFmtId="0" fontId="12" fillId="0" borderId="0" xfId="0" applyFont="1" applyBorder="1" applyAlignment="1">
      <alignment horizontal="left" vertical="center"/>
    </xf>
    <xf numFmtId="0" fontId="13" fillId="0" borderId="0" xfId="0" applyFont="1"/>
    <xf numFmtId="0" fontId="10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left" vertical="center"/>
    </xf>
    <xf numFmtId="2" fontId="10" fillId="0" borderId="0" xfId="0" applyNumberFormat="1" applyFont="1" applyBorder="1" applyAlignment="1">
      <alignment horizontal="center" vertical="center"/>
    </xf>
    <xf numFmtId="2" fontId="11" fillId="0" borderId="0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center"/>
    </xf>
    <xf numFmtId="0" fontId="8" fillId="0" borderId="0" xfId="0" applyFont="1" applyBorder="1"/>
    <xf numFmtId="2" fontId="8" fillId="0" borderId="0" xfId="0" applyNumberFormat="1" applyFont="1" applyBorder="1" applyAlignment="1">
      <alignment horizontal="center"/>
    </xf>
    <xf numFmtId="2" fontId="8" fillId="0" borderId="0" xfId="0" applyNumberFormat="1" applyFont="1" applyBorder="1"/>
    <xf numFmtId="0" fontId="14" fillId="0" borderId="0" xfId="0" applyFont="1" applyAlignment="1">
      <alignment horizontal="center"/>
    </xf>
    <xf numFmtId="0" fontId="14" fillId="0" borderId="0" xfId="0" applyFont="1"/>
    <xf numFmtId="2" fontId="14" fillId="0" borderId="0" xfId="0" applyNumberFormat="1" applyFont="1" applyAlignment="1">
      <alignment horizontal="center"/>
    </xf>
    <xf numFmtId="2" fontId="14" fillId="0" borderId="0" xfId="0" applyNumberFormat="1" applyFont="1"/>
    <xf numFmtId="0" fontId="15" fillId="0" borderId="0" xfId="0" applyFont="1"/>
    <xf numFmtId="0" fontId="4" fillId="0" borderId="0" xfId="0" applyFont="1" applyAlignment="1">
      <alignment horizontal="center"/>
    </xf>
    <xf numFmtId="0" fontId="4" fillId="0" borderId="0" xfId="0" applyFont="1"/>
    <xf numFmtId="2" fontId="4" fillId="0" borderId="0" xfId="0" applyNumberFormat="1" applyFont="1" applyAlignment="1">
      <alignment horizontal="center"/>
    </xf>
    <xf numFmtId="2" fontId="4" fillId="0" borderId="0" xfId="0" applyNumberFormat="1" applyFont="1"/>
    <xf numFmtId="0" fontId="1" fillId="0" borderId="0" xfId="0" applyFont="1" applyAlignment="1">
      <alignment horizontal="center"/>
    </xf>
    <xf numFmtId="2" fontId="1" fillId="0" borderId="0" xfId="0" applyNumberFormat="1" applyFont="1" applyAlignment="1">
      <alignment horizontal="center"/>
    </xf>
    <xf numFmtId="2" fontId="1" fillId="0" borderId="0" xfId="0" applyNumberFormat="1" applyFont="1"/>
    <xf numFmtId="164" fontId="16" fillId="0" borderId="0" xfId="0" applyNumberFormat="1" applyFont="1" applyAlignment="1">
      <alignment horizontal="center"/>
    </xf>
    <xf numFmtId="164" fontId="16" fillId="0" borderId="0" xfId="0" applyNumberFormat="1" applyFont="1" applyAlignment="1"/>
    <xf numFmtId="164" fontId="17" fillId="0" borderId="0" xfId="0" applyNumberFormat="1" applyFont="1" applyAlignment="1">
      <alignment horizontal="center"/>
    </xf>
    <xf numFmtId="164" fontId="20" fillId="0" borderId="0" xfId="0" applyNumberFormat="1" applyFont="1" applyAlignment="1"/>
    <xf numFmtId="0" fontId="13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164" fontId="5" fillId="0" borderId="0" xfId="0" applyNumberFormat="1" applyFont="1" applyAlignment="1"/>
    <xf numFmtId="164" fontId="16" fillId="0" borderId="0" xfId="0" applyNumberFormat="1" applyFont="1"/>
    <xf numFmtId="164" fontId="20" fillId="0" borderId="0" xfId="0" applyNumberFormat="1" applyFont="1"/>
    <xf numFmtId="164" fontId="5" fillId="0" borderId="1" xfId="0" applyNumberFormat="1" applyFont="1" applyBorder="1" applyAlignment="1">
      <alignment horizontal="center"/>
    </xf>
    <xf numFmtId="164" fontId="5" fillId="0" borderId="2" xfId="0" applyNumberFormat="1" applyFont="1" applyBorder="1" applyAlignment="1">
      <alignment horizontal="left"/>
    </xf>
    <xf numFmtId="164" fontId="5" fillId="0" borderId="8" xfId="0" applyNumberFormat="1" applyFont="1" applyBorder="1" applyAlignment="1">
      <alignment horizontal="left"/>
    </xf>
    <xf numFmtId="164" fontId="5" fillId="0" borderId="0" xfId="0" applyNumberFormat="1" applyFont="1" applyAlignment="1">
      <alignment horizontal="center"/>
    </xf>
    <xf numFmtId="164" fontId="5" fillId="0" borderId="10" xfId="0" applyNumberFormat="1" applyFont="1" applyBorder="1" applyAlignment="1">
      <alignment horizontal="center"/>
    </xf>
    <xf numFmtId="0" fontId="5" fillId="0" borderId="7" xfId="0" applyNumberFormat="1" applyFont="1" applyBorder="1" applyAlignment="1">
      <alignment horizontal="center"/>
    </xf>
    <xf numFmtId="164" fontId="5" fillId="0" borderId="7" xfId="0" applyNumberFormat="1" applyFont="1" applyBorder="1" applyAlignment="1">
      <alignment horizontal="left"/>
    </xf>
    <xf numFmtId="164" fontId="5" fillId="0" borderId="10" xfId="0" applyNumberFormat="1" applyFont="1" applyBorder="1" applyAlignment="1"/>
    <xf numFmtId="164" fontId="9" fillId="0" borderId="10" xfId="0" applyNumberFormat="1" applyFont="1" applyBorder="1" applyAlignment="1"/>
    <xf numFmtId="164" fontId="0" fillId="0" borderId="0" xfId="0" applyNumberFormat="1"/>
    <xf numFmtId="0" fontId="5" fillId="0" borderId="10" xfId="0" applyNumberFormat="1" applyFont="1" applyBorder="1" applyAlignment="1">
      <alignment horizontal="center"/>
    </xf>
    <xf numFmtId="164" fontId="5" fillId="0" borderId="10" xfId="0" applyNumberFormat="1" applyFont="1" applyBorder="1" applyAlignment="1">
      <alignment horizontal="left"/>
    </xf>
    <xf numFmtId="164" fontId="5" fillId="0" borderId="6" xfId="0" applyNumberFormat="1" applyFont="1" applyBorder="1" applyAlignment="1">
      <alignment horizontal="left"/>
    </xf>
    <xf numFmtId="164" fontId="5" fillId="0" borderId="11" xfId="0" applyNumberFormat="1" applyFont="1" applyFill="1" applyBorder="1" applyAlignment="1">
      <alignment horizontal="center"/>
    </xf>
    <xf numFmtId="2" fontId="0" fillId="0" borderId="0" xfId="0" applyNumberFormat="1"/>
    <xf numFmtId="0" fontId="24" fillId="0" borderId="10" xfId="0" applyNumberFormat="1" applyFont="1" applyBorder="1" applyAlignment="1">
      <alignment horizontal="center" vertical="center"/>
    </xf>
    <xf numFmtId="164" fontId="24" fillId="0" borderId="6" xfId="0" applyNumberFormat="1" applyFont="1" applyBorder="1" applyAlignment="1">
      <alignment horizontal="center" vertical="center"/>
    </xf>
    <xf numFmtId="164" fontId="24" fillId="0" borderId="10" xfId="0" applyNumberFormat="1" applyFont="1" applyBorder="1" applyAlignment="1">
      <alignment horizontal="center" vertical="center"/>
    </xf>
    <xf numFmtId="164" fontId="24" fillId="0" borderId="10" xfId="0" applyNumberFormat="1" applyFont="1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/>
    <xf numFmtId="0" fontId="25" fillId="0" borderId="0" xfId="0" applyFont="1" applyAlignment="1"/>
    <xf numFmtId="0" fontId="25" fillId="0" borderId="0" xfId="0" applyFont="1"/>
    <xf numFmtId="2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16" fillId="0" borderId="0" xfId="0" applyFont="1"/>
    <xf numFmtId="0" fontId="20" fillId="0" borderId="0" xfId="0" applyFont="1"/>
    <xf numFmtId="164" fontId="26" fillId="0" borderId="0" xfId="0" applyNumberFormat="1" applyFont="1" applyAlignment="1">
      <alignment horizontal="center"/>
    </xf>
    <xf numFmtId="164" fontId="9" fillId="0" borderId="10" xfId="0" applyNumberFormat="1" applyFont="1" applyBorder="1"/>
    <xf numFmtId="164" fontId="23" fillId="0" borderId="10" xfId="0" applyNumberFormat="1" applyFont="1" applyBorder="1" applyAlignment="1">
      <alignment vertical="center"/>
    </xf>
    <xf numFmtId="2" fontId="0" fillId="0" borderId="0" xfId="0" applyNumberFormat="1" applyAlignment="1">
      <alignment horizontal="center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7" fillId="0" borderId="0" xfId="0" applyFont="1" applyBorder="1" applyAlignment="1">
      <alignment horizontal="center"/>
    </xf>
    <xf numFmtId="164" fontId="9" fillId="0" borderId="4" xfId="0" applyNumberFormat="1" applyFont="1" applyBorder="1" applyAlignment="1">
      <alignment horizontal="center"/>
    </xf>
    <xf numFmtId="0" fontId="9" fillId="0" borderId="4" xfId="0" applyFont="1" applyBorder="1"/>
    <xf numFmtId="0" fontId="9" fillId="0" borderId="5" xfId="0" applyFont="1" applyBorder="1"/>
    <xf numFmtId="164" fontId="5" fillId="0" borderId="6" xfId="0" applyNumberFormat="1" applyFont="1" applyBorder="1" applyAlignment="1">
      <alignment horizontal="center"/>
    </xf>
    <xf numFmtId="164" fontId="5" fillId="0" borderId="4" xfId="0" applyNumberFormat="1" applyFont="1" applyBorder="1" applyAlignment="1">
      <alignment horizontal="center"/>
    </xf>
    <xf numFmtId="164" fontId="5" fillId="0" borderId="5" xfId="0" applyNumberFormat="1" applyFont="1" applyBorder="1" applyAlignment="1">
      <alignment horizontal="center"/>
    </xf>
    <xf numFmtId="164" fontId="23" fillId="0" borderId="6" xfId="0" applyNumberFormat="1" applyFont="1" applyBorder="1" applyAlignment="1">
      <alignment horizontal="center"/>
    </xf>
    <xf numFmtId="0" fontId="23" fillId="0" borderId="4" xfId="0" applyFont="1" applyBorder="1"/>
    <xf numFmtId="0" fontId="23" fillId="0" borderId="5" xfId="0" applyFont="1" applyBorder="1"/>
    <xf numFmtId="164" fontId="24" fillId="0" borderId="10" xfId="0" applyNumberFormat="1" applyFont="1" applyBorder="1" applyAlignment="1">
      <alignment horizontal="center"/>
    </xf>
    <xf numFmtId="164" fontId="18" fillId="0" borderId="0" xfId="0" applyNumberFormat="1" applyFont="1" applyAlignment="1"/>
    <xf numFmtId="0" fontId="19" fillId="0" borderId="0" xfId="0" applyFont="1" applyAlignment="1"/>
    <xf numFmtId="164" fontId="21" fillId="0" borderId="0" xfId="0" applyNumberFormat="1" applyFont="1" applyAlignment="1">
      <alignment horizontal="center"/>
    </xf>
    <xf numFmtId="0" fontId="22" fillId="0" borderId="0" xfId="0" applyFont="1" applyAlignment="1"/>
    <xf numFmtId="164" fontId="5" fillId="0" borderId="9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Z76"/>
  <sheetViews>
    <sheetView workbookViewId="0">
      <selection activeCell="D8" sqref="D8"/>
    </sheetView>
  </sheetViews>
  <sheetFormatPr defaultColWidth="14.28515625" defaultRowHeight="15.75"/>
  <cols>
    <col min="1" max="1" width="14.28515625" style="59"/>
    <col min="2" max="2" width="14.28515625" style="1"/>
    <col min="3" max="3" width="14.28515625" style="59"/>
    <col min="4" max="20" width="14.28515625" style="1"/>
  </cols>
  <sheetData>
    <row r="1" spans="1:26" ht="23.25">
      <c r="A1" s="1"/>
      <c r="B1" s="2"/>
      <c r="C1" s="102" t="s">
        <v>0</v>
      </c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3"/>
      <c r="O1" s="103"/>
      <c r="P1" s="2"/>
      <c r="Q1" s="2"/>
      <c r="R1" s="2"/>
      <c r="S1" s="2"/>
      <c r="T1" s="2"/>
      <c r="U1" s="1"/>
      <c r="V1" s="1"/>
      <c r="W1" s="1"/>
      <c r="X1" s="1"/>
      <c r="Y1" s="1"/>
      <c r="Z1" s="1"/>
    </row>
    <row r="2" spans="1:26">
      <c r="A2" s="3"/>
      <c r="B2" s="4"/>
      <c r="C2" s="5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1"/>
      <c r="V2" s="1"/>
      <c r="W2" s="1"/>
      <c r="X2" s="1"/>
      <c r="Y2" s="1"/>
      <c r="Z2" s="1"/>
    </row>
    <row r="3" spans="1:26" ht="23.25">
      <c r="A3" s="1"/>
      <c r="B3" s="6"/>
      <c r="C3" s="7"/>
      <c r="D3" s="8" t="s">
        <v>1</v>
      </c>
      <c r="E3" s="9"/>
      <c r="F3" s="9"/>
      <c r="G3" s="9"/>
      <c r="H3" s="9"/>
      <c r="I3" s="9"/>
      <c r="J3" s="9"/>
      <c r="K3" s="9"/>
      <c r="L3" s="9"/>
      <c r="M3" s="9"/>
      <c r="N3" s="6"/>
      <c r="O3" s="6"/>
      <c r="P3" s="6"/>
      <c r="Q3" s="6"/>
      <c r="R3" s="6"/>
      <c r="S3" s="6"/>
      <c r="T3" s="6"/>
      <c r="U3" s="1"/>
      <c r="V3" s="1"/>
      <c r="W3" s="1"/>
      <c r="X3" s="1"/>
      <c r="Y3" s="1"/>
      <c r="Z3" s="1"/>
    </row>
    <row r="4" spans="1:26" ht="18.75">
      <c r="A4" s="10"/>
      <c r="B4" s="11"/>
      <c r="C4" s="5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04" t="s">
        <v>2</v>
      </c>
      <c r="T4" s="104"/>
      <c r="U4" s="1"/>
      <c r="V4" s="1"/>
      <c r="W4" s="1"/>
      <c r="X4" s="1"/>
      <c r="Y4" s="1"/>
      <c r="Z4" s="1"/>
    </row>
    <row r="5" spans="1:26">
      <c r="A5" s="12" t="s">
        <v>3</v>
      </c>
      <c r="B5" s="13" t="s">
        <v>4</v>
      </c>
      <c r="C5" s="14" t="s">
        <v>5</v>
      </c>
      <c r="D5" s="12" t="s">
        <v>6</v>
      </c>
      <c r="E5" s="105" t="s">
        <v>7</v>
      </c>
      <c r="F5" s="106"/>
      <c r="G5" s="106"/>
      <c r="H5" s="107"/>
      <c r="I5" s="108" t="s">
        <v>8</v>
      </c>
      <c r="J5" s="109"/>
      <c r="K5" s="109"/>
      <c r="L5" s="109"/>
      <c r="M5" s="109"/>
      <c r="N5" s="109"/>
      <c r="O5" s="109"/>
      <c r="P5" s="109"/>
      <c r="Q5" s="109"/>
      <c r="R5" s="109"/>
      <c r="S5" s="109"/>
      <c r="T5" s="110"/>
      <c r="U5" s="15"/>
      <c r="V5" s="15"/>
      <c r="W5" s="15"/>
      <c r="X5" s="15"/>
      <c r="Y5" s="15"/>
      <c r="Z5" s="15"/>
    </row>
    <row r="6" spans="1:26">
      <c r="A6" s="16" t="s">
        <v>9</v>
      </c>
      <c r="B6" s="17" t="s">
        <v>10</v>
      </c>
      <c r="C6" s="18" t="s">
        <v>11</v>
      </c>
      <c r="D6" s="16" t="s">
        <v>12</v>
      </c>
      <c r="E6" s="19" t="s">
        <v>13</v>
      </c>
      <c r="F6" s="20" t="s">
        <v>14</v>
      </c>
      <c r="G6" s="20" t="s">
        <v>15</v>
      </c>
      <c r="H6" s="20" t="s">
        <v>16</v>
      </c>
      <c r="I6" s="21" t="s">
        <v>17</v>
      </c>
      <c r="J6" s="21" t="s">
        <v>18</v>
      </c>
      <c r="K6" s="21" t="s">
        <v>13</v>
      </c>
      <c r="L6" s="21" t="s">
        <v>19</v>
      </c>
      <c r="M6" s="21" t="s">
        <v>20</v>
      </c>
      <c r="N6" s="21" t="s">
        <v>14</v>
      </c>
      <c r="O6" s="21" t="s">
        <v>21</v>
      </c>
      <c r="P6" s="21" t="s">
        <v>22</v>
      </c>
      <c r="Q6" s="21" t="s">
        <v>15</v>
      </c>
      <c r="R6" s="21" t="s">
        <v>23</v>
      </c>
      <c r="S6" s="21" t="s">
        <v>24</v>
      </c>
      <c r="T6" s="21" t="s">
        <v>25</v>
      </c>
      <c r="U6" s="22"/>
      <c r="V6" s="22"/>
      <c r="W6" s="22"/>
      <c r="X6" s="22"/>
      <c r="Y6" s="22"/>
      <c r="Z6" s="22"/>
    </row>
    <row r="7" spans="1:26" ht="16.5">
      <c r="A7" s="23">
        <v>1</v>
      </c>
      <c r="B7" s="24" t="s">
        <v>26</v>
      </c>
      <c r="C7" s="25">
        <v>1706.28</v>
      </c>
      <c r="D7" s="26">
        <v>2050</v>
      </c>
      <c r="E7" s="27">
        <f>K7</f>
        <v>1775</v>
      </c>
      <c r="F7" s="28">
        <f>N7</f>
        <v>1850</v>
      </c>
      <c r="G7" s="28">
        <f>Q7</f>
        <v>1925</v>
      </c>
      <c r="H7" s="28">
        <f>T7</f>
        <v>2050</v>
      </c>
      <c r="I7" s="29">
        <v>1730</v>
      </c>
      <c r="J7" s="29">
        <v>1750</v>
      </c>
      <c r="K7" s="29">
        <v>1775</v>
      </c>
      <c r="L7" s="29">
        <v>1800</v>
      </c>
      <c r="M7" s="29">
        <v>1825</v>
      </c>
      <c r="N7" s="29">
        <v>1850</v>
      </c>
      <c r="O7" s="29">
        <v>1875</v>
      </c>
      <c r="P7" s="29">
        <v>1900</v>
      </c>
      <c r="Q7" s="29">
        <v>1925</v>
      </c>
      <c r="R7" s="29">
        <v>1950</v>
      </c>
      <c r="S7" s="29">
        <v>1975</v>
      </c>
      <c r="T7" s="29">
        <v>2050</v>
      </c>
      <c r="U7" s="30"/>
      <c r="V7" s="30"/>
      <c r="W7" s="30"/>
      <c r="X7" s="30"/>
      <c r="Y7" s="30"/>
      <c r="Z7" s="30"/>
    </row>
    <row r="8" spans="1:26" ht="16.5">
      <c r="A8" s="31">
        <v>2</v>
      </c>
      <c r="B8" s="32" t="s">
        <v>27</v>
      </c>
      <c r="C8" s="33">
        <v>8162.48</v>
      </c>
      <c r="D8" s="29">
        <v>9700</v>
      </c>
      <c r="E8" s="27">
        <f t="shared" ref="E8:E20" si="0">K8</f>
        <v>8400</v>
      </c>
      <c r="F8" s="28">
        <v>8725</v>
      </c>
      <c r="G8" s="28">
        <f t="shared" ref="G8:G20" si="1">Q8</f>
        <v>9175</v>
      </c>
      <c r="H8" s="28">
        <f t="shared" ref="H8:H20" si="2">D8</f>
        <v>9700</v>
      </c>
      <c r="I8" s="29">
        <v>8200</v>
      </c>
      <c r="J8" s="29">
        <v>8300</v>
      </c>
      <c r="K8" s="34">
        <v>8400</v>
      </c>
      <c r="L8" s="29">
        <v>8500</v>
      </c>
      <c r="M8" s="29">
        <v>8600</v>
      </c>
      <c r="N8" s="29">
        <f t="shared" ref="N8:N20" si="3">F8</f>
        <v>8725</v>
      </c>
      <c r="O8" s="29">
        <v>8875</v>
      </c>
      <c r="P8" s="29">
        <v>9025</v>
      </c>
      <c r="Q8" s="29">
        <v>9175</v>
      </c>
      <c r="R8" s="29">
        <v>9300</v>
      </c>
      <c r="S8" s="29">
        <v>9500</v>
      </c>
      <c r="T8" s="29">
        <f t="shared" ref="T8:T20" si="4">H8</f>
        <v>9700</v>
      </c>
      <c r="U8" s="30"/>
      <c r="V8" s="30"/>
      <c r="W8" s="30"/>
      <c r="X8" s="30"/>
      <c r="Y8" s="30"/>
      <c r="Z8" s="30"/>
    </row>
    <row r="9" spans="1:26" ht="16.5">
      <c r="A9" s="31">
        <v>3</v>
      </c>
      <c r="B9" s="32" t="s">
        <v>28</v>
      </c>
      <c r="C9" s="33">
        <v>3845.38</v>
      </c>
      <c r="D9" s="29">
        <v>6000</v>
      </c>
      <c r="E9" s="27">
        <f t="shared" si="0"/>
        <v>4225</v>
      </c>
      <c r="F9" s="28">
        <v>4675</v>
      </c>
      <c r="G9" s="28">
        <f t="shared" si="1"/>
        <v>5200</v>
      </c>
      <c r="H9" s="28">
        <f t="shared" si="2"/>
        <v>6000</v>
      </c>
      <c r="I9" s="29">
        <v>3900</v>
      </c>
      <c r="J9" s="29">
        <v>4075</v>
      </c>
      <c r="K9" s="34">
        <v>4225</v>
      </c>
      <c r="L9" s="29">
        <v>4375</v>
      </c>
      <c r="M9" s="29">
        <v>4525</v>
      </c>
      <c r="N9" s="29">
        <f t="shared" si="3"/>
        <v>4675</v>
      </c>
      <c r="O9" s="29">
        <v>4825</v>
      </c>
      <c r="P9" s="29">
        <v>5000</v>
      </c>
      <c r="Q9" s="29">
        <v>5200</v>
      </c>
      <c r="R9" s="29">
        <v>5425</v>
      </c>
      <c r="S9" s="29">
        <v>5650</v>
      </c>
      <c r="T9" s="29">
        <f t="shared" si="4"/>
        <v>6000</v>
      </c>
      <c r="U9" s="30"/>
      <c r="V9" s="30"/>
      <c r="W9" s="30"/>
      <c r="X9" s="30"/>
      <c r="Y9" s="30"/>
      <c r="Z9" s="30"/>
    </row>
    <row r="10" spans="1:26" ht="16.5">
      <c r="A10" s="31">
        <v>4</v>
      </c>
      <c r="B10" s="32" t="s">
        <v>29</v>
      </c>
      <c r="C10" s="33">
        <v>1962.51</v>
      </c>
      <c r="D10" s="29">
        <v>2500</v>
      </c>
      <c r="E10" s="27">
        <f t="shared" si="0"/>
        <v>2050</v>
      </c>
      <c r="F10" s="28">
        <v>2200</v>
      </c>
      <c r="G10" s="28">
        <f t="shared" si="1"/>
        <v>2350</v>
      </c>
      <c r="H10" s="28">
        <f t="shared" si="2"/>
        <v>2500</v>
      </c>
      <c r="I10" s="29">
        <v>1975</v>
      </c>
      <c r="J10" s="29">
        <v>2010</v>
      </c>
      <c r="K10" s="34">
        <v>2050</v>
      </c>
      <c r="L10" s="29">
        <v>2100</v>
      </c>
      <c r="M10" s="29">
        <v>2150</v>
      </c>
      <c r="N10" s="29">
        <f t="shared" si="3"/>
        <v>2200</v>
      </c>
      <c r="O10" s="29">
        <v>2250</v>
      </c>
      <c r="P10" s="29">
        <v>2300</v>
      </c>
      <c r="Q10" s="29">
        <v>2350</v>
      </c>
      <c r="R10" s="29">
        <v>2400</v>
      </c>
      <c r="S10" s="29">
        <v>2450</v>
      </c>
      <c r="T10" s="29">
        <f t="shared" si="4"/>
        <v>2500</v>
      </c>
      <c r="U10" s="30"/>
      <c r="V10" s="30"/>
      <c r="W10" s="30"/>
      <c r="X10" s="30"/>
      <c r="Y10" s="30"/>
      <c r="Z10" s="30"/>
    </row>
    <row r="11" spans="1:26" ht="16.5">
      <c r="A11" s="31">
        <v>5</v>
      </c>
      <c r="B11" s="32" t="s">
        <v>30</v>
      </c>
      <c r="C11" s="33">
        <v>1751.59</v>
      </c>
      <c r="D11" s="29">
        <v>2100</v>
      </c>
      <c r="E11" s="27">
        <f t="shared" si="0"/>
        <v>1800</v>
      </c>
      <c r="F11" s="28">
        <v>1875</v>
      </c>
      <c r="G11" s="28">
        <f t="shared" si="1"/>
        <v>1975</v>
      </c>
      <c r="H11" s="28">
        <f t="shared" si="2"/>
        <v>2100</v>
      </c>
      <c r="I11" s="29">
        <v>1760</v>
      </c>
      <c r="J11" s="29">
        <v>1775</v>
      </c>
      <c r="K11" s="34">
        <v>1800</v>
      </c>
      <c r="L11" s="29">
        <v>1825</v>
      </c>
      <c r="M11" s="29">
        <v>1850</v>
      </c>
      <c r="N11" s="29">
        <f t="shared" si="3"/>
        <v>1875</v>
      </c>
      <c r="O11" s="29">
        <v>1905</v>
      </c>
      <c r="P11" s="29">
        <v>1935</v>
      </c>
      <c r="Q11" s="29">
        <v>1975</v>
      </c>
      <c r="R11" s="29">
        <v>2015</v>
      </c>
      <c r="S11" s="29">
        <v>2055</v>
      </c>
      <c r="T11" s="29">
        <f t="shared" si="4"/>
        <v>2100</v>
      </c>
      <c r="U11" s="30"/>
      <c r="V11" s="30"/>
      <c r="W11" s="30"/>
      <c r="X11" s="30"/>
      <c r="Y11" s="30"/>
      <c r="Z11" s="30"/>
    </row>
    <row r="12" spans="1:26" ht="16.5">
      <c r="A12" s="31">
        <v>6</v>
      </c>
      <c r="B12" s="32" t="s">
        <v>31</v>
      </c>
      <c r="C12" s="33">
        <v>1222.27</v>
      </c>
      <c r="D12" s="29">
        <v>1500</v>
      </c>
      <c r="E12" s="27">
        <f t="shared" si="0"/>
        <v>1275</v>
      </c>
      <c r="F12" s="28">
        <v>1350</v>
      </c>
      <c r="G12" s="28">
        <f t="shared" si="1"/>
        <v>1425</v>
      </c>
      <c r="H12" s="28">
        <f t="shared" si="2"/>
        <v>1500</v>
      </c>
      <c r="I12" s="29">
        <v>1235</v>
      </c>
      <c r="J12" s="29">
        <v>1250</v>
      </c>
      <c r="K12" s="34">
        <v>1275</v>
      </c>
      <c r="L12" s="29">
        <v>1300</v>
      </c>
      <c r="M12" s="29">
        <v>1325</v>
      </c>
      <c r="N12" s="29">
        <f t="shared" si="3"/>
        <v>1350</v>
      </c>
      <c r="O12" s="29">
        <v>1375</v>
      </c>
      <c r="P12" s="29">
        <v>1400</v>
      </c>
      <c r="Q12" s="29">
        <v>1425</v>
      </c>
      <c r="R12" s="29">
        <v>1450</v>
      </c>
      <c r="S12" s="29">
        <v>1475</v>
      </c>
      <c r="T12" s="29">
        <f t="shared" si="4"/>
        <v>1500</v>
      </c>
      <c r="U12" s="30"/>
      <c r="V12" s="30"/>
      <c r="W12" s="30"/>
      <c r="X12" s="30"/>
      <c r="Y12" s="30"/>
      <c r="Z12" s="30"/>
    </row>
    <row r="13" spans="1:26" ht="16.5">
      <c r="A13" s="31">
        <v>7</v>
      </c>
      <c r="B13" s="32" t="s">
        <v>32</v>
      </c>
      <c r="C13" s="33">
        <v>1515.04</v>
      </c>
      <c r="D13" s="29">
        <v>2000</v>
      </c>
      <c r="E13" s="27">
        <f t="shared" si="0"/>
        <v>1600</v>
      </c>
      <c r="F13" s="28">
        <v>1700</v>
      </c>
      <c r="G13" s="28">
        <f t="shared" si="1"/>
        <v>1825</v>
      </c>
      <c r="H13" s="28">
        <f t="shared" si="2"/>
        <v>2000</v>
      </c>
      <c r="I13" s="29">
        <v>1540</v>
      </c>
      <c r="J13" s="29">
        <v>1570</v>
      </c>
      <c r="K13" s="34">
        <v>1600</v>
      </c>
      <c r="L13" s="29">
        <v>1630</v>
      </c>
      <c r="M13" s="29">
        <v>1660</v>
      </c>
      <c r="N13" s="29">
        <f t="shared" si="3"/>
        <v>1700</v>
      </c>
      <c r="O13" s="29">
        <v>1740</v>
      </c>
      <c r="P13" s="29">
        <v>1780</v>
      </c>
      <c r="Q13" s="29">
        <v>1825</v>
      </c>
      <c r="R13" s="29">
        <v>1870</v>
      </c>
      <c r="S13" s="29">
        <v>1925</v>
      </c>
      <c r="T13" s="29">
        <f t="shared" si="4"/>
        <v>2000</v>
      </c>
      <c r="U13" s="30"/>
      <c r="V13" s="30"/>
      <c r="W13" s="30"/>
      <c r="X13" s="30"/>
      <c r="Y13" s="30"/>
      <c r="Z13" s="30"/>
    </row>
    <row r="14" spans="1:26" ht="16.5">
      <c r="A14" s="31">
        <v>8</v>
      </c>
      <c r="B14" s="32" t="s">
        <v>33</v>
      </c>
      <c r="C14" s="33">
        <v>1114.1600000000001</v>
      </c>
      <c r="D14" s="29">
        <v>1350</v>
      </c>
      <c r="E14" s="27">
        <f t="shared" si="0"/>
        <v>1150</v>
      </c>
      <c r="F14" s="28">
        <v>1200</v>
      </c>
      <c r="G14" s="28">
        <f t="shared" si="1"/>
        <v>1275</v>
      </c>
      <c r="H14" s="28">
        <f t="shared" si="2"/>
        <v>1350</v>
      </c>
      <c r="I14" s="29">
        <v>1120</v>
      </c>
      <c r="J14" s="29">
        <v>1135</v>
      </c>
      <c r="K14" s="34">
        <v>1150</v>
      </c>
      <c r="L14" s="29">
        <v>1165</v>
      </c>
      <c r="M14" s="29">
        <v>1180</v>
      </c>
      <c r="N14" s="29">
        <f t="shared" si="3"/>
        <v>1200</v>
      </c>
      <c r="O14" s="29">
        <v>1225</v>
      </c>
      <c r="P14" s="29">
        <v>1250</v>
      </c>
      <c r="Q14" s="29">
        <v>1275</v>
      </c>
      <c r="R14" s="29">
        <v>1300</v>
      </c>
      <c r="S14" s="29">
        <v>1325</v>
      </c>
      <c r="T14" s="29">
        <f t="shared" si="4"/>
        <v>1350</v>
      </c>
      <c r="U14" s="30"/>
      <c r="V14" s="30"/>
      <c r="W14" s="30"/>
      <c r="X14" s="30"/>
      <c r="Y14" s="30"/>
      <c r="Z14" s="30"/>
    </row>
    <row r="15" spans="1:26" ht="16.5">
      <c r="A15" s="31">
        <v>9</v>
      </c>
      <c r="B15" s="32" t="s">
        <v>34</v>
      </c>
      <c r="C15" s="33">
        <v>1061.45</v>
      </c>
      <c r="D15" s="29">
        <v>1500</v>
      </c>
      <c r="E15" s="27">
        <f t="shared" si="0"/>
        <v>1125</v>
      </c>
      <c r="F15" s="28">
        <v>1200</v>
      </c>
      <c r="G15" s="28">
        <f t="shared" si="1"/>
        <v>1325</v>
      </c>
      <c r="H15" s="28">
        <f t="shared" si="2"/>
        <v>1500</v>
      </c>
      <c r="I15" s="29">
        <v>1075</v>
      </c>
      <c r="J15" s="29">
        <v>1100</v>
      </c>
      <c r="K15" s="34">
        <v>1125</v>
      </c>
      <c r="L15" s="29">
        <v>1150</v>
      </c>
      <c r="M15" s="29">
        <v>1175</v>
      </c>
      <c r="N15" s="29">
        <f t="shared" si="3"/>
        <v>1200</v>
      </c>
      <c r="O15" s="29">
        <v>1235</v>
      </c>
      <c r="P15" s="29">
        <v>1275</v>
      </c>
      <c r="Q15" s="29">
        <v>1325</v>
      </c>
      <c r="R15" s="29">
        <v>1375</v>
      </c>
      <c r="S15" s="29">
        <v>1425</v>
      </c>
      <c r="T15" s="29">
        <f t="shared" si="4"/>
        <v>1500</v>
      </c>
      <c r="U15" s="30"/>
      <c r="V15" s="30"/>
      <c r="W15" s="30"/>
      <c r="X15" s="30"/>
      <c r="Y15" s="30"/>
      <c r="Z15" s="30"/>
    </row>
    <row r="16" spans="1:26" ht="16.5">
      <c r="A16" s="31">
        <v>10</v>
      </c>
      <c r="B16" s="32" t="s">
        <v>35</v>
      </c>
      <c r="C16" s="33">
        <v>1404.65</v>
      </c>
      <c r="D16" s="29">
        <v>1700</v>
      </c>
      <c r="E16" s="27">
        <f t="shared" si="0"/>
        <v>1450</v>
      </c>
      <c r="F16" s="28">
        <v>1525</v>
      </c>
      <c r="G16" s="28">
        <f t="shared" si="1"/>
        <v>1600</v>
      </c>
      <c r="H16" s="28">
        <f t="shared" si="2"/>
        <v>1700</v>
      </c>
      <c r="I16" s="29">
        <v>1415</v>
      </c>
      <c r="J16" s="29">
        <v>1430</v>
      </c>
      <c r="K16" s="34">
        <v>1450</v>
      </c>
      <c r="L16" s="29">
        <v>1475</v>
      </c>
      <c r="M16" s="29">
        <v>1500</v>
      </c>
      <c r="N16" s="29">
        <f t="shared" si="3"/>
        <v>1525</v>
      </c>
      <c r="O16" s="29">
        <v>1550</v>
      </c>
      <c r="P16" s="29">
        <v>1575</v>
      </c>
      <c r="Q16" s="29">
        <v>1600</v>
      </c>
      <c r="R16" s="29">
        <v>1630</v>
      </c>
      <c r="S16" s="29">
        <v>1660</v>
      </c>
      <c r="T16" s="29">
        <f t="shared" si="4"/>
        <v>1700</v>
      </c>
      <c r="U16" s="30"/>
      <c r="V16" s="30"/>
      <c r="W16" s="30"/>
      <c r="X16" s="30"/>
      <c r="Y16" s="30"/>
      <c r="Z16" s="30"/>
    </row>
    <row r="17" spans="1:26" ht="16.5">
      <c r="A17" s="31">
        <v>11</v>
      </c>
      <c r="B17" s="32" t="s">
        <v>36</v>
      </c>
      <c r="C17" s="33">
        <v>447.8</v>
      </c>
      <c r="D17" s="29">
        <v>800</v>
      </c>
      <c r="E17" s="27">
        <f t="shared" si="0"/>
        <v>510</v>
      </c>
      <c r="F17" s="28">
        <v>600</v>
      </c>
      <c r="G17" s="28">
        <f t="shared" si="1"/>
        <v>690</v>
      </c>
      <c r="H17" s="28">
        <f t="shared" si="2"/>
        <v>800</v>
      </c>
      <c r="I17" s="29">
        <v>465</v>
      </c>
      <c r="J17" s="29">
        <v>485</v>
      </c>
      <c r="K17" s="34">
        <v>510</v>
      </c>
      <c r="L17" s="29">
        <v>540</v>
      </c>
      <c r="M17" s="29">
        <v>570</v>
      </c>
      <c r="N17" s="29">
        <f t="shared" si="3"/>
        <v>600</v>
      </c>
      <c r="O17" s="29">
        <v>630</v>
      </c>
      <c r="P17" s="29">
        <v>660</v>
      </c>
      <c r="Q17" s="29">
        <v>690</v>
      </c>
      <c r="R17" s="29">
        <v>720</v>
      </c>
      <c r="S17" s="29">
        <v>750</v>
      </c>
      <c r="T17" s="29">
        <f t="shared" si="4"/>
        <v>800</v>
      </c>
      <c r="U17" s="30"/>
      <c r="V17" s="30"/>
      <c r="W17" s="30"/>
      <c r="X17" s="30"/>
      <c r="Y17" s="30"/>
      <c r="Z17" s="30"/>
    </row>
    <row r="18" spans="1:26" ht="16.5">
      <c r="A18" s="31">
        <v>12</v>
      </c>
      <c r="B18" s="32" t="s">
        <v>37</v>
      </c>
      <c r="C18" s="33">
        <v>1175.55</v>
      </c>
      <c r="D18" s="29">
        <v>1400</v>
      </c>
      <c r="E18" s="27">
        <f t="shared" si="0"/>
        <v>1215</v>
      </c>
      <c r="F18" s="28">
        <v>1260</v>
      </c>
      <c r="G18" s="28">
        <f t="shared" si="1"/>
        <v>1325</v>
      </c>
      <c r="H18" s="28">
        <f t="shared" si="2"/>
        <v>1400</v>
      </c>
      <c r="I18" s="29">
        <v>1185</v>
      </c>
      <c r="J18" s="29">
        <v>1200</v>
      </c>
      <c r="K18" s="34">
        <v>1215</v>
      </c>
      <c r="L18" s="29">
        <v>1230</v>
      </c>
      <c r="M18" s="29">
        <v>1245</v>
      </c>
      <c r="N18" s="29">
        <f t="shared" si="3"/>
        <v>1260</v>
      </c>
      <c r="O18" s="29">
        <v>1275</v>
      </c>
      <c r="P18" s="29">
        <v>1300</v>
      </c>
      <c r="Q18" s="29">
        <v>1325</v>
      </c>
      <c r="R18" s="29">
        <v>1350</v>
      </c>
      <c r="S18" s="29">
        <v>1375</v>
      </c>
      <c r="T18" s="29">
        <f t="shared" si="4"/>
        <v>1400</v>
      </c>
      <c r="U18" s="30"/>
      <c r="V18" s="30"/>
      <c r="W18" s="30"/>
      <c r="X18" s="30"/>
      <c r="Y18" s="30"/>
      <c r="Z18" s="30"/>
    </row>
    <row r="19" spans="1:26" ht="16.5">
      <c r="A19" s="31">
        <v>13</v>
      </c>
      <c r="B19" s="32" t="s">
        <v>38</v>
      </c>
      <c r="C19" s="33">
        <v>1262.3599999999999</v>
      </c>
      <c r="D19" s="29">
        <v>2000</v>
      </c>
      <c r="E19" s="27">
        <f t="shared" si="0"/>
        <v>1400</v>
      </c>
      <c r="F19" s="28">
        <v>1550</v>
      </c>
      <c r="G19" s="28">
        <f t="shared" si="1"/>
        <v>1750</v>
      </c>
      <c r="H19" s="28">
        <f t="shared" si="2"/>
        <v>2000</v>
      </c>
      <c r="I19" s="29">
        <v>1300</v>
      </c>
      <c r="J19" s="29">
        <v>1350</v>
      </c>
      <c r="K19" s="34">
        <v>1400</v>
      </c>
      <c r="L19" s="29">
        <v>1450</v>
      </c>
      <c r="M19" s="29">
        <v>1500</v>
      </c>
      <c r="N19" s="29">
        <f t="shared" si="3"/>
        <v>1550</v>
      </c>
      <c r="O19" s="29">
        <v>1600</v>
      </c>
      <c r="P19" s="29">
        <v>1675</v>
      </c>
      <c r="Q19" s="29">
        <v>1750</v>
      </c>
      <c r="R19" s="29">
        <v>1825</v>
      </c>
      <c r="S19" s="29">
        <v>1900</v>
      </c>
      <c r="T19" s="29">
        <f t="shared" si="4"/>
        <v>2000</v>
      </c>
      <c r="U19" s="35"/>
      <c r="V19" s="35"/>
      <c r="W19" s="35"/>
      <c r="X19" s="35"/>
      <c r="Y19" s="35"/>
      <c r="Z19" s="35"/>
    </row>
    <row r="20" spans="1:26" ht="16.5">
      <c r="A20" s="31">
        <v>14</v>
      </c>
      <c r="B20" s="32" t="s">
        <v>39</v>
      </c>
      <c r="C20" s="33">
        <v>512.9</v>
      </c>
      <c r="D20" s="29">
        <v>600</v>
      </c>
      <c r="E20" s="27">
        <f t="shared" si="0"/>
        <v>525</v>
      </c>
      <c r="F20" s="28">
        <v>550</v>
      </c>
      <c r="G20" s="28">
        <f t="shared" si="1"/>
        <v>585</v>
      </c>
      <c r="H20" s="28">
        <f t="shared" si="2"/>
        <v>600</v>
      </c>
      <c r="I20" s="29">
        <v>515</v>
      </c>
      <c r="J20" s="29">
        <v>520</v>
      </c>
      <c r="K20" s="34">
        <v>525</v>
      </c>
      <c r="L20" s="29">
        <v>530</v>
      </c>
      <c r="M20" s="29">
        <v>540</v>
      </c>
      <c r="N20" s="29">
        <f t="shared" si="3"/>
        <v>550</v>
      </c>
      <c r="O20" s="29">
        <v>560</v>
      </c>
      <c r="P20" s="29">
        <v>575</v>
      </c>
      <c r="Q20" s="29">
        <v>585</v>
      </c>
      <c r="R20" s="29">
        <v>600</v>
      </c>
      <c r="S20" s="29">
        <v>625</v>
      </c>
      <c r="T20" s="29">
        <f t="shared" si="4"/>
        <v>600</v>
      </c>
      <c r="U20" s="35"/>
      <c r="V20" s="35"/>
      <c r="W20" s="35"/>
      <c r="X20" s="35"/>
      <c r="Y20" s="35"/>
      <c r="Z20" s="35"/>
    </row>
    <row r="21" spans="1:26" s="41" customFormat="1" ht="16.5">
      <c r="A21" s="36"/>
      <c r="B21" s="37" t="s">
        <v>40</v>
      </c>
      <c r="C21" s="38">
        <f>SUM(C7:C20)</f>
        <v>27144.420000000002</v>
      </c>
      <c r="D21" s="38">
        <f>SUM(D7:D20)</f>
        <v>35200</v>
      </c>
      <c r="E21" s="39">
        <f t="shared" ref="E21:T21" si="5">SUM(E7:E20)</f>
        <v>28500</v>
      </c>
      <c r="F21" s="39">
        <f t="shared" si="5"/>
        <v>30260</v>
      </c>
      <c r="G21" s="39">
        <f t="shared" si="5"/>
        <v>32425</v>
      </c>
      <c r="H21" s="39">
        <f t="shared" si="5"/>
        <v>35200</v>
      </c>
      <c r="I21" s="38">
        <f t="shared" si="5"/>
        <v>27415</v>
      </c>
      <c r="J21" s="38">
        <f t="shared" si="5"/>
        <v>27950</v>
      </c>
      <c r="K21" s="38">
        <f t="shared" si="5"/>
        <v>28500</v>
      </c>
      <c r="L21" s="38">
        <f t="shared" si="5"/>
        <v>29070</v>
      </c>
      <c r="M21" s="38">
        <f t="shared" si="5"/>
        <v>29645</v>
      </c>
      <c r="N21" s="38">
        <f t="shared" si="5"/>
        <v>30260</v>
      </c>
      <c r="O21" s="38">
        <f t="shared" si="5"/>
        <v>30920</v>
      </c>
      <c r="P21" s="38">
        <f t="shared" si="5"/>
        <v>31650</v>
      </c>
      <c r="Q21" s="38">
        <f t="shared" si="5"/>
        <v>32425</v>
      </c>
      <c r="R21" s="38">
        <f t="shared" si="5"/>
        <v>33210</v>
      </c>
      <c r="S21" s="38">
        <f t="shared" si="5"/>
        <v>34090</v>
      </c>
      <c r="T21" s="38">
        <f t="shared" si="5"/>
        <v>35200</v>
      </c>
      <c r="U21" s="40"/>
      <c r="V21" s="40"/>
      <c r="W21" s="40"/>
      <c r="X21" s="40"/>
      <c r="Y21" s="40"/>
      <c r="Z21" s="40"/>
    </row>
    <row r="22" spans="1:26" s="41" customFormat="1" ht="16.5">
      <c r="A22" s="42"/>
      <c r="B22" s="43"/>
      <c r="C22" s="44"/>
      <c r="D22" s="44"/>
      <c r="E22" s="45"/>
      <c r="F22" s="45"/>
      <c r="G22" s="45"/>
      <c r="H22" s="45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0"/>
      <c r="V22" s="40"/>
      <c r="W22" s="40"/>
      <c r="X22" s="40"/>
      <c r="Y22" s="40"/>
      <c r="Z22" s="40"/>
    </row>
    <row r="23" spans="1:26" s="41" customFormat="1" ht="16.5">
      <c r="A23" s="42"/>
      <c r="B23" s="43"/>
      <c r="C23" s="44"/>
      <c r="D23" s="44"/>
      <c r="E23" s="45"/>
      <c r="F23" s="45"/>
      <c r="G23" s="45"/>
      <c r="H23" s="45"/>
      <c r="I23" s="44"/>
      <c r="J23" s="44"/>
      <c r="K23" s="44"/>
      <c r="L23" s="44"/>
      <c r="M23" s="44"/>
      <c r="N23" s="44"/>
      <c r="O23" s="44"/>
      <c r="P23" s="44"/>
      <c r="Q23" s="44"/>
      <c r="R23" s="44"/>
      <c r="S23" s="44"/>
      <c r="T23" s="44"/>
      <c r="U23" s="40"/>
      <c r="V23" s="40"/>
      <c r="W23" s="40"/>
      <c r="X23" s="40"/>
      <c r="Y23" s="40"/>
      <c r="Z23" s="40"/>
    </row>
    <row r="24" spans="1:26" s="41" customFormat="1" ht="16.5">
      <c r="A24" s="42"/>
      <c r="B24" s="43"/>
      <c r="C24" s="44"/>
      <c r="D24" s="44"/>
      <c r="E24" s="45"/>
      <c r="F24" s="45"/>
      <c r="G24" s="45"/>
      <c r="H24" s="45"/>
      <c r="I24" s="44"/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44"/>
      <c r="U24" s="40"/>
      <c r="V24" s="40"/>
      <c r="W24" s="40"/>
      <c r="X24" s="40"/>
      <c r="Y24" s="40"/>
      <c r="Z24" s="40"/>
    </row>
    <row r="25" spans="1:26" s="41" customFormat="1" ht="16.5">
      <c r="A25" s="42"/>
      <c r="B25" s="43"/>
      <c r="C25" s="44"/>
      <c r="D25" s="44"/>
      <c r="E25" s="45"/>
      <c r="F25" s="45"/>
      <c r="G25" s="45"/>
      <c r="H25" s="45"/>
      <c r="I25" s="44"/>
      <c r="J25" s="44"/>
      <c r="K25" s="44"/>
      <c r="L25" s="44"/>
      <c r="M25" s="44"/>
      <c r="N25" s="44"/>
      <c r="O25" s="44"/>
      <c r="P25" s="44"/>
      <c r="Q25" s="44"/>
      <c r="R25" s="44"/>
      <c r="S25" s="44"/>
      <c r="T25" s="44"/>
      <c r="U25" s="40"/>
      <c r="V25" s="40"/>
      <c r="W25" s="40"/>
      <c r="X25" s="40"/>
      <c r="Y25" s="40"/>
      <c r="Z25" s="40"/>
    </row>
    <row r="26" spans="1:26" s="41" customFormat="1" ht="16.5">
      <c r="A26" s="42"/>
      <c r="B26" s="43"/>
      <c r="C26" s="44"/>
      <c r="D26" s="44"/>
      <c r="E26" s="45"/>
      <c r="F26" s="45"/>
      <c r="G26" s="45"/>
      <c r="H26" s="45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0"/>
      <c r="V26" s="40"/>
      <c r="W26" s="40"/>
      <c r="X26" s="40"/>
      <c r="Y26" s="40"/>
      <c r="Z26" s="40"/>
    </row>
    <row r="27" spans="1:26" s="41" customFormat="1" ht="16.5">
      <c r="A27" s="42"/>
      <c r="B27" s="43"/>
      <c r="C27" s="44"/>
      <c r="D27" s="44"/>
      <c r="E27" s="45"/>
      <c r="F27" s="45"/>
      <c r="G27" s="45"/>
      <c r="H27" s="45"/>
      <c r="I27" s="44"/>
      <c r="J27" s="44"/>
      <c r="K27" s="44"/>
      <c r="L27" s="44"/>
      <c r="M27" s="44"/>
      <c r="N27" s="44"/>
      <c r="O27" s="44"/>
      <c r="P27" s="44"/>
      <c r="Q27" s="44"/>
      <c r="R27" s="44"/>
      <c r="S27" s="44"/>
      <c r="T27" s="44"/>
      <c r="U27" s="40"/>
      <c r="V27" s="40"/>
      <c r="W27" s="40"/>
      <c r="X27" s="40"/>
      <c r="Y27" s="40"/>
      <c r="Z27" s="40"/>
    </row>
    <row r="28" spans="1:26" s="41" customFormat="1" ht="16.5">
      <c r="A28" s="42"/>
      <c r="B28" s="43"/>
      <c r="C28" s="44"/>
      <c r="D28" s="44"/>
      <c r="E28" s="45"/>
      <c r="F28" s="45"/>
      <c r="G28" s="45"/>
      <c r="H28" s="45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0"/>
      <c r="V28" s="40"/>
      <c r="W28" s="40"/>
      <c r="X28" s="40"/>
      <c r="Y28" s="40"/>
      <c r="Z28" s="40"/>
    </row>
    <row r="29" spans="1:26" s="41" customFormat="1" ht="16.5">
      <c r="A29" s="42"/>
      <c r="B29" s="43"/>
      <c r="C29" s="44"/>
      <c r="D29" s="44"/>
      <c r="E29" s="45"/>
      <c r="F29" s="45"/>
      <c r="G29" s="45"/>
      <c r="H29" s="45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0"/>
      <c r="V29" s="40"/>
      <c r="W29" s="40"/>
      <c r="X29" s="40"/>
      <c r="Y29" s="40"/>
      <c r="Z29" s="40"/>
    </row>
    <row r="30" spans="1:26" s="41" customFormat="1" ht="16.5">
      <c r="A30" s="42"/>
      <c r="B30" s="43"/>
      <c r="C30" s="44"/>
      <c r="D30" s="44"/>
      <c r="E30" s="45"/>
      <c r="F30" s="45"/>
      <c r="G30" s="45"/>
      <c r="H30" s="45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40"/>
      <c r="V30" s="40"/>
      <c r="W30" s="40"/>
      <c r="X30" s="40"/>
      <c r="Y30" s="40"/>
      <c r="Z30" s="40"/>
    </row>
    <row r="31" spans="1:26" s="41" customFormat="1" ht="16.5">
      <c r="A31" s="42"/>
      <c r="B31" s="43"/>
      <c r="C31" s="44"/>
      <c r="D31" s="44"/>
      <c r="E31" s="45"/>
      <c r="F31" s="45"/>
      <c r="G31" s="45"/>
      <c r="H31" s="45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0"/>
      <c r="V31" s="40"/>
      <c r="W31" s="40"/>
      <c r="X31" s="40"/>
      <c r="Y31" s="40"/>
      <c r="Z31" s="40"/>
    </row>
    <row r="32" spans="1:26" s="41" customFormat="1" ht="16.5">
      <c r="A32" s="42"/>
      <c r="B32" s="43"/>
      <c r="C32" s="44"/>
      <c r="D32" s="44"/>
      <c r="E32" s="45"/>
      <c r="F32" s="45"/>
      <c r="G32" s="45"/>
      <c r="H32" s="45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0"/>
      <c r="V32" s="40"/>
      <c r="W32" s="40"/>
      <c r="X32" s="40"/>
      <c r="Y32" s="40"/>
      <c r="Z32" s="40"/>
    </row>
    <row r="33" spans="1:26" s="41" customFormat="1" ht="16.5">
      <c r="A33" s="42"/>
      <c r="B33" s="43"/>
      <c r="C33" s="44"/>
      <c r="D33" s="44"/>
      <c r="E33" s="45"/>
      <c r="F33" s="45"/>
      <c r="G33" s="45"/>
      <c r="H33" s="45"/>
      <c r="I33" s="44"/>
      <c r="J33" s="44"/>
      <c r="K33" s="44"/>
      <c r="L33" s="44"/>
      <c r="M33" s="44"/>
      <c r="N33" s="44"/>
      <c r="O33" s="44"/>
      <c r="P33" s="44"/>
      <c r="Q33" s="44"/>
      <c r="R33" s="44"/>
      <c r="S33" s="44"/>
      <c r="T33" s="44"/>
      <c r="U33" s="40"/>
      <c r="V33" s="40"/>
      <c r="W33" s="40"/>
      <c r="X33" s="40"/>
      <c r="Y33" s="40"/>
      <c r="Z33" s="40"/>
    </row>
    <row r="34" spans="1:26" s="41" customFormat="1" ht="16.5">
      <c r="A34" s="42"/>
      <c r="B34" s="43"/>
      <c r="C34" s="44"/>
      <c r="D34" s="44"/>
      <c r="E34" s="45"/>
      <c r="F34" s="45"/>
      <c r="G34" s="45"/>
      <c r="H34" s="45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0"/>
      <c r="V34" s="40"/>
      <c r="W34" s="40"/>
      <c r="X34" s="40"/>
      <c r="Y34" s="40"/>
      <c r="Z34" s="40"/>
    </row>
    <row r="35" spans="1:26" s="41" customFormat="1" ht="16.5">
      <c r="A35" s="42"/>
      <c r="B35" s="43"/>
      <c r="C35" s="44"/>
      <c r="D35" s="44"/>
      <c r="E35" s="45"/>
      <c r="F35" s="45"/>
      <c r="G35" s="45"/>
      <c r="H35" s="45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  <c r="U35" s="40"/>
      <c r="V35" s="40"/>
      <c r="W35" s="40"/>
      <c r="X35" s="40"/>
      <c r="Y35" s="40"/>
      <c r="Z35" s="40"/>
    </row>
    <row r="36" spans="1:26" s="41" customFormat="1" ht="16.5">
      <c r="A36" s="42"/>
      <c r="B36" s="43"/>
      <c r="C36" s="44"/>
      <c r="D36" s="44"/>
      <c r="E36" s="45"/>
      <c r="F36" s="45"/>
      <c r="G36" s="45"/>
      <c r="H36" s="45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4"/>
      <c r="U36" s="40"/>
      <c r="V36" s="40"/>
      <c r="W36" s="40"/>
      <c r="X36" s="40"/>
      <c r="Y36" s="40"/>
      <c r="Z36" s="40"/>
    </row>
    <row r="37" spans="1:26" s="41" customFormat="1" ht="16.5">
      <c r="A37" s="42"/>
      <c r="B37" s="43"/>
      <c r="C37" s="44"/>
      <c r="D37" s="44"/>
      <c r="E37" s="45"/>
      <c r="F37" s="45"/>
      <c r="G37" s="45"/>
      <c r="H37" s="45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0"/>
      <c r="V37" s="40"/>
      <c r="W37" s="40"/>
      <c r="X37" s="40"/>
      <c r="Y37" s="40"/>
      <c r="Z37" s="40"/>
    </row>
    <row r="38" spans="1:26" s="41" customFormat="1" ht="16.5">
      <c r="A38" s="42"/>
      <c r="B38" s="43"/>
      <c r="C38" s="44"/>
      <c r="D38" s="44"/>
      <c r="E38" s="45"/>
      <c r="F38" s="45"/>
      <c r="G38" s="45"/>
      <c r="H38" s="45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  <c r="U38" s="40"/>
      <c r="V38" s="40"/>
      <c r="W38" s="40"/>
      <c r="X38" s="40"/>
      <c r="Y38" s="40"/>
      <c r="Z38" s="40"/>
    </row>
    <row r="39" spans="1:26" s="41" customFormat="1" ht="16.5">
      <c r="A39" s="42"/>
      <c r="B39" s="43"/>
      <c r="C39" s="44"/>
      <c r="D39" s="44"/>
      <c r="E39" s="45"/>
      <c r="F39" s="45"/>
      <c r="G39" s="45"/>
      <c r="H39" s="45"/>
      <c r="I39" s="44"/>
      <c r="J39" s="44"/>
      <c r="K39" s="44"/>
      <c r="L39" s="44"/>
      <c r="M39" s="44"/>
      <c r="N39" s="44"/>
      <c r="O39" s="44"/>
      <c r="P39" s="44"/>
      <c r="Q39" s="44"/>
      <c r="R39" s="44"/>
      <c r="S39" s="44"/>
      <c r="T39" s="44"/>
      <c r="U39" s="40"/>
      <c r="V39" s="40"/>
      <c r="W39" s="40"/>
      <c r="X39" s="40"/>
      <c r="Y39" s="40"/>
      <c r="Z39" s="40"/>
    </row>
    <row r="40" spans="1:26" s="41" customFormat="1" ht="16.5">
      <c r="A40" s="42"/>
      <c r="B40" s="43"/>
      <c r="C40" s="44"/>
      <c r="D40" s="44"/>
      <c r="E40" s="45"/>
      <c r="F40" s="45"/>
      <c r="G40" s="45"/>
      <c r="H40" s="45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  <c r="U40" s="40"/>
      <c r="V40" s="40"/>
      <c r="W40" s="40"/>
      <c r="X40" s="40"/>
      <c r="Y40" s="40"/>
      <c r="Z40" s="40"/>
    </row>
    <row r="41" spans="1:26" s="41" customFormat="1" ht="16.5">
      <c r="A41" s="42"/>
      <c r="B41" s="43"/>
      <c r="C41" s="44"/>
      <c r="D41" s="44"/>
      <c r="E41" s="45"/>
      <c r="F41" s="45"/>
      <c r="G41" s="45"/>
      <c r="H41" s="45"/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  <c r="U41" s="40"/>
      <c r="V41" s="40"/>
      <c r="W41" s="40"/>
      <c r="X41" s="40"/>
      <c r="Y41" s="40"/>
      <c r="Z41" s="40"/>
    </row>
    <row r="42" spans="1:26" s="41" customFormat="1" ht="16.5">
      <c r="A42" s="42"/>
      <c r="B42" s="43"/>
      <c r="C42" s="44"/>
      <c r="D42" s="44"/>
      <c r="E42" s="45"/>
      <c r="F42" s="45"/>
      <c r="G42" s="45"/>
      <c r="H42" s="45"/>
      <c r="I42" s="44"/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44"/>
      <c r="U42" s="40"/>
      <c r="V42" s="40"/>
      <c r="W42" s="40"/>
      <c r="X42" s="40"/>
      <c r="Y42" s="40"/>
      <c r="Z42" s="40"/>
    </row>
    <row r="43" spans="1:26" s="41" customFormat="1" ht="16.5">
      <c r="A43" s="42"/>
      <c r="B43" s="43"/>
      <c r="C43" s="44"/>
      <c r="D43" s="44"/>
      <c r="E43" s="45"/>
      <c r="F43" s="45"/>
      <c r="G43" s="45"/>
      <c r="H43" s="45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0"/>
      <c r="V43" s="40"/>
      <c r="W43" s="40"/>
      <c r="X43" s="40"/>
      <c r="Y43" s="40"/>
      <c r="Z43" s="40"/>
    </row>
    <row r="44" spans="1:26" s="41" customFormat="1" ht="16.5">
      <c r="A44" s="42"/>
      <c r="B44" s="43"/>
      <c r="C44" s="44"/>
      <c r="D44" s="44"/>
      <c r="E44" s="45"/>
      <c r="F44" s="45"/>
      <c r="G44" s="45"/>
      <c r="H44" s="45"/>
      <c r="I44" s="44"/>
      <c r="J44" s="44"/>
      <c r="K44" s="44"/>
      <c r="L44" s="44"/>
      <c r="M44" s="44"/>
      <c r="N44" s="44"/>
      <c r="O44" s="44"/>
      <c r="P44" s="44"/>
      <c r="Q44" s="44"/>
      <c r="R44" s="44"/>
      <c r="S44" s="44"/>
      <c r="T44" s="44"/>
      <c r="U44" s="40"/>
      <c r="V44" s="40"/>
      <c r="W44" s="40"/>
      <c r="X44" s="40"/>
      <c r="Y44" s="40"/>
      <c r="Z44" s="40"/>
    </row>
    <row r="45" spans="1:26" s="41" customFormat="1" ht="16.5">
      <c r="A45" s="42"/>
      <c r="B45" s="43"/>
      <c r="C45" s="44"/>
      <c r="D45" s="44"/>
      <c r="E45" s="45"/>
      <c r="F45" s="45"/>
      <c r="G45" s="45"/>
      <c r="H45" s="45"/>
      <c r="I45" s="44"/>
      <c r="J45" s="44"/>
      <c r="K45" s="44"/>
      <c r="L45" s="44"/>
      <c r="M45" s="44"/>
      <c r="N45" s="44"/>
      <c r="O45" s="44"/>
      <c r="P45" s="44"/>
      <c r="Q45" s="44"/>
      <c r="R45" s="44"/>
      <c r="S45" s="44"/>
      <c r="T45" s="44"/>
      <c r="U45" s="40"/>
      <c r="V45" s="40"/>
      <c r="W45" s="40"/>
      <c r="X45" s="40"/>
      <c r="Y45" s="40"/>
      <c r="Z45" s="40"/>
    </row>
    <row r="46" spans="1:26" s="41" customFormat="1" ht="16.5">
      <c r="A46" s="42"/>
      <c r="B46" s="43"/>
      <c r="C46" s="44"/>
      <c r="D46" s="44"/>
      <c r="E46" s="45"/>
      <c r="F46" s="45"/>
      <c r="G46" s="45"/>
      <c r="H46" s="45"/>
      <c r="I46" s="44"/>
      <c r="J46" s="44"/>
      <c r="K46" s="44"/>
      <c r="L46" s="44"/>
      <c r="M46" s="44"/>
      <c r="N46" s="44"/>
      <c r="O46" s="44"/>
      <c r="P46" s="44"/>
      <c r="Q46" s="44"/>
      <c r="R46" s="44"/>
      <c r="S46" s="44"/>
      <c r="T46" s="44"/>
      <c r="U46" s="40"/>
      <c r="V46" s="40"/>
      <c r="W46" s="40"/>
      <c r="X46" s="40"/>
      <c r="Y46" s="40"/>
      <c r="Z46" s="40"/>
    </row>
    <row r="47" spans="1:26" s="41" customFormat="1" ht="16.5">
      <c r="A47" s="42"/>
      <c r="B47" s="43"/>
      <c r="C47" s="44"/>
      <c r="D47" s="44"/>
      <c r="E47" s="45"/>
      <c r="F47" s="45"/>
      <c r="G47" s="45"/>
      <c r="H47" s="45"/>
      <c r="I47" s="44"/>
      <c r="J47" s="44"/>
      <c r="K47" s="44"/>
      <c r="L47" s="44"/>
      <c r="M47" s="44"/>
      <c r="N47" s="44"/>
      <c r="O47" s="44"/>
      <c r="P47" s="44"/>
      <c r="Q47" s="44"/>
      <c r="R47" s="44"/>
      <c r="S47" s="44"/>
      <c r="T47" s="44"/>
      <c r="U47" s="40"/>
      <c r="V47" s="40"/>
      <c r="W47" s="40"/>
      <c r="X47" s="40"/>
      <c r="Y47" s="40"/>
      <c r="Z47" s="40"/>
    </row>
    <row r="48" spans="1:26" s="41" customFormat="1" ht="16.5">
      <c r="A48" s="42"/>
      <c r="B48" s="43"/>
      <c r="C48" s="44"/>
      <c r="D48" s="44"/>
      <c r="E48" s="45"/>
      <c r="F48" s="45"/>
      <c r="G48" s="45"/>
      <c r="H48" s="45"/>
      <c r="I48" s="44"/>
      <c r="J48" s="44"/>
      <c r="K48" s="44"/>
      <c r="L48" s="44"/>
      <c r="M48" s="44"/>
      <c r="N48" s="44"/>
      <c r="O48" s="44"/>
      <c r="P48" s="44"/>
      <c r="Q48" s="44"/>
      <c r="R48" s="44"/>
      <c r="S48" s="44"/>
      <c r="T48" s="44"/>
      <c r="U48" s="40"/>
      <c r="V48" s="40"/>
      <c r="W48" s="40"/>
      <c r="X48" s="40"/>
      <c r="Y48" s="40"/>
      <c r="Z48" s="40"/>
    </row>
    <row r="49" spans="1:26" s="41" customFormat="1" ht="16.5">
      <c r="A49" s="42"/>
      <c r="B49" s="43"/>
      <c r="C49" s="44"/>
      <c r="D49" s="44"/>
      <c r="E49" s="45"/>
      <c r="F49" s="45"/>
      <c r="G49" s="45"/>
      <c r="H49" s="45"/>
      <c r="I49" s="44"/>
      <c r="J49" s="44"/>
      <c r="K49" s="44"/>
      <c r="L49" s="44"/>
      <c r="M49" s="44"/>
      <c r="N49" s="44"/>
      <c r="O49" s="44"/>
      <c r="P49" s="44"/>
      <c r="Q49" s="44"/>
      <c r="R49" s="44"/>
      <c r="S49" s="44"/>
      <c r="T49" s="44"/>
      <c r="U49" s="40"/>
      <c r="V49" s="40"/>
      <c r="W49" s="40"/>
      <c r="X49" s="40"/>
      <c r="Y49" s="40"/>
      <c r="Z49" s="40"/>
    </row>
    <row r="50" spans="1:26" s="41" customFormat="1" ht="16.5">
      <c r="A50" s="42"/>
      <c r="B50" s="43"/>
      <c r="C50" s="44"/>
      <c r="D50" s="44"/>
      <c r="E50" s="45"/>
      <c r="F50" s="45"/>
      <c r="G50" s="45"/>
      <c r="H50" s="45"/>
      <c r="I50" s="44"/>
      <c r="J50" s="44"/>
      <c r="K50" s="44"/>
      <c r="L50" s="44"/>
      <c r="M50" s="44"/>
      <c r="N50" s="44"/>
      <c r="O50" s="44"/>
      <c r="P50" s="44"/>
      <c r="Q50" s="44"/>
      <c r="R50" s="44"/>
      <c r="S50" s="44"/>
      <c r="T50" s="44"/>
      <c r="U50" s="40"/>
      <c r="V50" s="40"/>
      <c r="W50" s="40"/>
      <c r="X50" s="40"/>
      <c r="Y50" s="40"/>
      <c r="Z50" s="40"/>
    </row>
    <row r="51" spans="1:26" s="41" customFormat="1" ht="16.5">
      <c r="A51" s="42"/>
      <c r="B51" s="43"/>
      <c r="C51" s="44"/>
      <c r="D51" s="44"/>
      <c r="E51" s="45"/>
      <c r="F51" s="45"/>
      <c r="G51" s="45"/>
      <c r="H51" s="45"/>
      <c r="I51" s="44"/>
      <c r="J51" s="44"/>
      <c r="K51" s="44"/>
      <c r="L51" s="44"/>
      <c r="M51" s="44"/>
      <c r="N51" s="44"/>
      <c r="O51" s="44"/>
      <c r="P51" s="44"/>
      <c r="Q51" s="44"/>
      <c r="R51" s="44"/>
      <c r="S51" s="44"/>
      <c r="T51" s="44"/>
      <c r="U51" s="40"/>
      <c r="V51" s="40"/>
      <c r="W51" s="40"/>
      <c r="X51" s="40"/>
      <c r="Y51" s="40"/>
      <c r="Z51" s="40"/>
    </row>
    <row r="52" spans="1:26" s="41" customFormat="1" ht="16.5">
      <c r="A52" s="42"/>
      <c r="B52" s="43"/>
      <c r="C52" s="44"/>
      <c r="D52" s="44"/>
      <c r="E52" s="45"/>
      <c r="F52" s="45"/>
      <c r="G52" s="45"/>
      <c r="H52" s="45"/>
      <c r="I52" s="44"/>
      <c r="J52" s="44"/>
      <c r="K52" s="44"/>
      <c r="L52" s="44"/>
      <c r="M52" s="44"/>
      <c r="N52" s="44"/>
      <c r="O52" s="44"/>
      <c r="P52" s="44"/>
      <c r="Q52" s="44"/>
      <c r="R52" s="44"/>
      <c r="S52" s="44"/>
      <c r="T52" s="44"/>
      <c r="U52" s="40"/>
      <c r="V52" s="40"/>
      <c r="W52" s="40"/>
      <c r="X52" s="40"/>
      <c r="Y52" s="40"/>
      <c r="Z52" s="40"/>
    </row>
    <row r="53" spans="1:26" s="41" customFormat="1" ht="16.5">
      <c r="A53" s="42"/>
      <c r="B53" s="43"/>
      <c r="C53" s="44"/>
      <c r="D53" s="44"/>
      <c r="E53" s="45"/>
      <c r="F53" s="45"/>
      <c r="G53" s="45"/>
      <c r="H53" s="45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4"/>
      <c r="T53" s="44"/>
      <c r="U53" s="40"/>
      <c r="V53" s="40"/>
      <c r="W53" s="40"/>
      <c r="X53" s="40"/>
      <c r="Y53" s="40"/>
      <c r="Z53" s="40"/>
    </row>
    <row r="54" spans="1:26" s="41" customFormat="1" ht="16.5">
      <c r="A54" s="42"/>
      <c r="B54" s="43"/>
      <c r="C54" s="44"/>
      <c r="D54" s="44"/>
      <c r="E54" s="45"/>
      <c r="F54" s="45"/>
      <c r="G54" s="45"/>
      <c r="H54" s="45"/>
      <c r="I54" s="44"/>
      <c r="J54" s="44"/>
      <c r="K54" s="44"/>
      <c r="L54" s="44"/>
      <c r="M54" s="44"/>
      <c r="N54" s="44"/>
      <c r="O54" s="44"/>
      <c r="P54" s="44"/>
      <c r="Q54" s="44"/>
      <c r="R54" s="44"/>
      <c r="S54" s="44"/>
      <c r="T54" s="44"/>
      <c r="U54" s="40"/>
      <c r="V54" s="40"/>
      <c r="W54" s="40"/>
      <c r="X54" s="40"/>
      <c r="Y54" s="40"/>
      <c r="Z54" s="40"/>
    </row>
    <row r="55" spans="1:26" s="41" customFormat="1" ht="16.5">
      <c r="A55" s="42"/>
      <c r="B55" s="43"/>
      <c r="C55" s="44"/>
      <c r="D55" s="44"/>
      <c r="E55" s="45"/>
      <c r="F55" s="45"/>
      <c r="G55" s="45"/>
      <c r="H55" s="45"/>
      <c r="I55" s="44"/>
      <c r="J55" s="44"/>
      <c r="K55" s="44"/>
      <c r="L55" s="44"/>
      <c r="M55" s="44"/>
      <c r="N55" s="44"/>
      <c r="O55" s="44"/>
      <c r="P55" s="44"/>
      <c r="Q55" s="44"/>
      <c r="R55" s="44"/>
      <c r="S55" s="44"/>
      <c r="T55" s="44"/>
      <c r="U55" s="40"/>
      <c r="V55" s="40"/>
      <c r="W55" s="40"/>
      <c r="X55" s="40"/>
      <c r="Y55" s="40"/>
      <c r="Z55" s="40"/>
    </row>
    <row r="56" spans="1:26">
      <c r="A56" s="46"/>
      <c r="B56" s="47"/>
      <c r="C56" s="48"/>
      <c r="D56" s="49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  <c r="R56" s="49"/>
      <c r="S56" s="49"/>
      <c r="T56" s="49"/>
      <c r="U56" s="47"/>
      <c r="V56" s="47"/>
      <c r="W56" s="47"/>
      <c r="X56" s="47"/>
      <c r="Y56" s="47"/>
      <c r="Z56" s="47"/>
    </row>
    <row r="57" spans="1:26" ht="23.25">
      <c r="A57" s="50"/>
      <c r="B57" s="51"/>
      <c r="C57" s="52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3"/>
      <c r="R57" s="53"/>
      <c r="S57" s="53"/>
      <c r="T57" s="53"/>
      <c r="U57" s="30"/>
      <c r="V57" s="30"/>
      <c r="W57" s="30"/>
      <c r="X57" s="30"/>
      <c r="Y57" s="30"/>
      <c r="Z57" s="30"/>
    </row>
    <row r="58" spans="1:26" ht="23.25">
      <c r="A58" s="50"/>
      <c r="B58" s="51"/>
      <c r="C58" s="52"/>
      <c r="D58" s="53"/>
      <c r="E58" s="53"/>
      <c r="F58" s="53"/>
      <c r="G58" s="53"/>
      <c r="H58" s="53"/>
      <c r="I58" s="53">
        <f>+I21-C21</f>
        <v>270.57999999999811</v>
      </c>
      <c r="J58" s="53">
        <f>+J21-I21</f>
        <v>535</v>
      </c>
      <c r="K58" s="53">
        <f t="shared" ref="K58:T58" si="6">+K21-J21</f>
        <v>550</v>
      </c>
      <c r="L58" s="53">
        <f t="shared" si="6"/>
        <v>570</v>
      </c>
      <c r="M58" s="53">
        <f t="shared" si="6"/>
        <v>575</v>
      </c>
      <c r="N58" s="53">
        <f t="shared" si="6"/>
        <v>615</v>
      </c>
      <c r="O58" s="53">
        <f t="shared" si="6"/>
        <v>660</v>
      </c>
      <c r="P58" s="53">
        <f t="shared" si="6"/>
        <v>730</v>
      </c>
      <c r="Q58" s="53">
        <f t="shared" si="6"/>
        <v>775</v>
      </c>
      <c r="R58" s="53">
        <f t="shared" si="6"/>
        <v>785</v>
      </c>
      <c r="S58" s="53">
        <f t="shared" si="6"/>
        <v>880</v>
      </c>
      <c r="T58" s="53">
        <f t="shared" si="6"/>
        <v>1110</v>
      </c>
      <c r="U58" s="30"/>
      <c r="V58" s="30"/>
      <c r="W58" s="30"/>
      <c r="X58" s="30"/>
      <c r="Y58" s="30"/>
      <c r="Z58" s="30"/>
    </row>
    <row r="59" spans="1:26" ht="23.25">
      <c r="A59" s="50"/>
      <c r="B59" s="51"/>
      <c r="C59" s="52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3"/>
      <c r="R59" s="53"/>
      <c r="S59" s="53"/>
      <c r="T59" s="53"/>
      <c r="U59" s="54"/>
      <c r="V59" s="54"/>
      <c r="W59" s="54"/>
      <c r="X59" s="54"/>
      <c r="Y59" s="54"/>
      <c r="Z59" s="54"/>
    </row>
    <row r="60" spans="1:26" ht="23.25">
      <c r="A60" s="55"/>
      <c r="B60" s="56"/>
      <c r="C60" s="57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</row>
    <row r="61" spans="1:26" ht="23.25">
      <c r="A61" s="55"/>
      <c r="B61" s="56"/>
      <c r="C61" s="57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</row>
    <row r="62" spans="1:26" ht="23.25">
      <c r="A62" s="55"/>
      <c r="B62" s="56"/>
      <c r="C62" s="57"/>
      <c r="D62" s="58"/>
      <c r="E62" s="58"/>
      <c r="F62" s="58"/>
      <c r="G62" s="58"/>
      <c r="H62" s="58"/>
      <c r="I62" s="58"/>
      <c r="J62" s="58"/>
      <c r="K62" s="58"/>
      <c r="L62" s="58"/>
      <c r="M62" s="58"/>
      <c r="N62" s="58"/>
      <c r="O62" s="58"/>
      <c r="P62" s="58"/>
      <c r="Q62" s="58"/>
      <c r="R62" s="58"/>
      <c r="S62" s="58"/>
      <c r="T62" s="58"/>
    </row>
    <row r="63" spans="1:26">
      <c r="C63" s="60"/>
      <c r="D63" s="61"/>
      <c r="E63" s="61"/>
      <c r="F63" s="61"/>
      <c r="G63" s="61"/>
      <c r="H63" s="61"/>
      <c r="I63" s="61"/>
      <c r="J63" s="61"/>
      <c r="K63" s="61"/>
      <c r="L63" s="61"/>
      <c r="M63" s="61"/>
      <c r="N63" s="61"/>
      <c r="O63" s="61"/>
      <c r="P63" s="61"/>
      <c r="Q63" s="61"/>
      <c r="R63" s="61"/>
      <c r="S63" s="61"/>
      <c r="T63" s="61"/>
    </row>
    <row r="64" spans="1:26">
      <c r="C64" s="60"/>
      <c r="D64" s="61"/>
      <c r="E64" s="61"/>
      <c r="F64" s="61"/>
      <c r="G64" s="61"/>
      <c r="H64" s="61"/>
      <c r="I64" s="61"/>
      <c r="J64" s="61"/>
      <c r="K64" s="61"/>
      <c r="L64" s="61"/>
      <c r="M64" s="61"/>
      <c r="N64" s="61"/>
      <c r="O64" s="61"/>
      <c r="P64" s="61"/>
      <c r="Q64" s="61"/>
      <c r="R64" s="61"/>
      <c r="S64" s="61"/>
      <c r="T64" s="61"/>
    </row>
    <row r="65" spans="3:20">
      <c r="C65" s="60"/>
      <c r="D65" s="61"/>
      <c r="E65" s="61"/>
      <c r="F65" s="61"/>
      <c r="G65" s="61"/>
      <c r="H65" s="61"/>
      <c r="I65" s="61"/>
      <c r="J65" s="61"/>
      <c r="K65" s="61"/>
      <c r="L65" s="61"/>
      <c r="M65" s="61"/>
      <c r="N65" s="61"/>
      <c r="O65" s="61"/>
      <c r="P65" s="61"/>
      <c r="Q65" s="61"/>
      <c r="R65" s="61"/>
      <c r="S65" s="61"/>
      <c r="T65" s="61"/>
    </row>
    <row r="66" spans="3:20">
      <c r="C66" s="60"/>
      <c r="D66" s="61"/>
      <c r="E66" s="61"/>
      <c r="F66" s="61"/>
      <c r="G66" s="61"/>
      <c r="H66" s="61"/>
      <c r="I66" s="61"/>
      <c r="J66" s="61"/>
      <c r="K66" s="61"/>
      <c r="L66" s="61"/>
      <c r="M66" s="61"/>
      <c r="N66" s="61"/>
      <c r="O66" s="61"/>
      <c r="P66" s="61"/>
      <c r="Q66" s="61"/>
      <c r="R66" s="61"/>
      <c r="S66" s="61"/>
      <c r="T66" s="61"/>
    </row>
    <row r="67" spans="3:20">
      <c r="C67" s="60"/>
      <c r="D67" s="61"/>
      <c r="E67" s="61"/>
      <c r="F67" s="61"/>
      <c r="G67" s="61"/>
      <c r="H67" s="61"/>
      <c r="I67" s="61"/>
      <c r="J67" s="61"/>
      <c r="K67" s="61"/>
      <c r="L67" s="61"/>
      <c r="M67" s="61"/>
      <c r="N67" s="61"/>
      <c r="O67" s="61"/>
      <c r="P67" s="61"/>
      <c r="Q67" s="61"/>
      <c r="R67" s="61"/>
      <c r="S67" s="61"/>
      <c r="T67" s="61"/>
    </row>
    <row r="68" spans="3:20">
      <c r="C68" s="60"/>
      <c r="D68" s="61"/>
      <c r="E68" s="61"/>
      <c r="F68" s="61"/>
      <c r="G68" s="61"/>
      <c r="H68" s="61"/>
      <c r="I68" s="61"/>
      <c r="J68" s="61"/>
      <c r="K68" s="61"/>
      <c r="L68" s="61"/>
      <c r="M68" s="61"/>
      <c r="N68" s="61"/>
      <c r="O68" s="61"/>
      <c r="P68" s="61"/>
      <c r="Q68" s="61"/>
      <c r="R68" s="61"/>
      <c r="S68" s="61"/>
      <c r="T68" s="61"/>
    </row>
    <row r="69" spans="3:20">
      <c r="C69" s="60"/>
      <c r="D69" s="61"/>
      <c r="E69" s="61"/>
      <c r="F69" s="61"/>
      <c r="G69" s="61"/>
      <c r="H69" s="61"/>
      <c r="I69" s="61"/>
      <c r="J69" s="61"/>
      <c r="K69" s="61"/>
      <c r="L69" s="61"/>
      <c r="M69" s="61"/>
      <c r="N69" s="61"/>
      <c r="O69" s="61"/>
      <c r="P69" s="61"/>
      <c r="Q69" s="61"/>
      <c r="R69" s="61"/>
      <c r="S69" s="61"/>
      <c r="T69" s="61"/>
    </row>
    <row r="70" spans="3:20">
      <c r="C70" s="60"/>
      <c r="D70" s="61"/>
      <c r="E70" s="61"/>
      <c r="F70" s="61"/>
      <c r="G70" s="61"/>
      <c r="H70" s="61"/>
      <c r="I70" s="61"/>
      <c r="J70" s="61"/>
      <c r="K70" s="61"/>
      <c r="L70" s="61"/>
      <c r="M70" s="61"/>
      <c r="N70" s="61"/>
      <c r="O70" s="61"/>
      <c r="P70" s="61"/>
      <c r="Q70" s="61"/>
      <c r="R70" s="61"/>
      <c r="S70" s="61"/>
      <c r="T70" s="61"/>
    </row>
    <row r="71" spans="3:20">
      <c r="C71" s="60"/>
      <c r="D71" s="61"/>
      <c r="E71" s="61"/>
      <c r="F71" s="61"/>
      <c r="G71" s="61"/>
      <c r="H71" s="61"/>
      <c r="I71" s="61"/>
      <c r="J71" s="61"/>
      <c r="K71" s="61"/>
      <c r="L71" s="61"/>
      <c r="M71" s="61"/>
      <c r="N71" s="61"/>
      <c r="O71" s="61"/>
      <c r="P71" s="61"/>
      <c r="Q71" s="61"/>
      <c r="R71" s="61"/>
      <c r="S71" s="61"/>
      <c r="T71" s="61"/>
    </row>
    <row r="72" spans="3:20">
      <c r="C72" s="60"/>
      <c r="D72" s="61"/>
      <c r="E72" s="61"/>
      <c r="F72" s="61"/>
      <c r="G72" s="61"/>
      <c r="H72" s="61"/>
      <c r="I72" s="61"/>
      <c r="J72" s="61"/>
      <c r="K72" s="61"/>
      <c r="L72" s="61"/>
      <c r="M72" s="61"/>
      <c r="N72" s="61"/>
      <c r="O72" s="61"/>
      <c r="P72" s="61"/>
      <c r="Q72" s="61"/>
      <c r="R72" s="61"/>
      <c r="S72" s="61"/>
      <c r="T72" s="61"/>
    </row>
    <row r="73" spans="3:20">
      <c r="C73" s="60"/>
      <c r="D73" s="61"/>
      <c r="E73" s="61"/>
      <c r="F73" s="61"/>
      <c r="G73" s="61"/>
      <c r="H73" s="61"/>
      <c r="I73" s="61"/>
      <c r="J73" s="61"/>
      <c r="K73" s="61"/>
      <c r="L73" s="61"/>
      <c r="M73" s="61"/>
      <c r="N73" s="61"/>
      <c r="O73" s="61"/>
      <c r="P73" s="61"/>
      <c r="Q73" s="61"/>
      <c r="R73" s="61"/>
      <c r="S73" s="61"/>
      <c r="T73" s="61"/>
    </row>
    <row r="74" spans="3:20">
      <c r="C74" s="60"/>
      <c r="D74" s="61"/>
      <c r="E74" s="61"/>
      <c r="F74" s="61"/>
      <c r="G74" s="61"/>
      <c r="H74" s="61"/>
      <c r="I74" s="61"/>
      <c r="J74" s="61"/>
      <c r="K74" s="61"/>
      <c r="L74" s="61"/>
      <c r="M74" s="61"/>
      <c r="N74" s="61"/>
      <c r="O74" s="61"/>
      <c r="P74" s="61"/>
      <c r="Q74" s="61"/>
      <c r="R74" s="61"/>
      <c r="S74" s="61"/>
      <c r="T74" s="61"/>
    </row>
    <row r="75" spans="3:20">
      <c r="C75" s="60"/>
      <c r="D75" s="61"/>
      <c r="E75" s="61"/>
      <c r="F75" s="61"/>
      <c r="G75" s="61"/>
      <c r="H75" s="61"/>
      <c r="I75" s="61"/>
      <c r="J75" s="61"/>
      <c r="K75" s="61"/>
      <c r="L75" s="61"/>
      <c r="M75" s="61"/>
      <c r="N75" s="61"/>
      <c r="O75" s="61"/>
      <c r="P75" s="61"/>
      <c r="Q75" s="61"/>
      <c r="R75" s="61"/>
      <c r="S75" s="61"/>
      <c r="T75" s="61"/>
    </row>
    <row r="76" spans="3:20">
      <c r="C76" s="60"/>
      <c r="D76" s="61"/>
      <c r="E76" s="61"/>
      <c r="F76" s="61"/>
      <c r="G76" s="61"/>
      <c r="H76" s="61"/>
      <c r="I76" s="61"/>
      <c r="J76" s="61"/>
      <c r="K76" s="61"/>
      <c r="L76" s="61"/>
      <c r="M76" s="61"/>
      <c r="N76" s="61"/>
      <c r="O76" s="61"/>
      <c r="P76" s="61"/>
      <c r="Q76" s="61"/>
      <c r="R76" s="61"/>
      <c r="S76" s="61"/>
      <c r="T76" s="61"/>
    </row>
  </sheetData>
  <mergeCells count="4">
    <mergeCell ref="C1:O1"/>
    <mergeCell ref="S4:T4"/>
    <mergeCell ref="E5:H5"/>
    <mergeCell ref="I5:T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E91"/>
  <sheetViews>
    <sheetView tabSelected="1" workbookViewId="0">
      <selection activeCell="C2" sqref="C2"/>
    </sheetView>
  </sheetViews>
  <sheetFormatPr defaultRowHeight="15"/>
  <cols>
    <col min="1" max="1" width="9.140625" style="67"/>
    <col min="2" max="2" width="15.42578125" customWidth="1"/>
    <col min="3" max="3" width="14.42578125" style="67" customWidth="1"/>
    <col min="4" max="4" width="9.140625" style="67"/>
    <col min="5" max="8" width="9.140625" style="93"/>
    <col min="9" max="20" width="9.140625" style="67"/>
  </cols>
  <sheetData>
    <row r="1" spans="1:21" ht="26.25">
      <c r="A1" s="62"/>
      <c r="B1" s="63"/>
      <c r="C1" s="64"/>
      <c r="D1" s="115" t="s">
        <v>41</v>
      </c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116"/>
      <c r="T1" s="62"/>
    </row>
    <row r="2" spans="1:21">
      <c r="A2" s="62"/>
      <c r="B2" s="63"/>
      <c r="C2" s="62"/>
      <c r="D2" s="62"/>
      <c r="E2" s="65"/>
      <c r="F2" s="65"/>
      <c r="G2" s="65"/>
      <c r="H2" s="65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</row>
    <row r="3" spans="1:21" ht="20.25">
      <c r="A3" s="62"/>
      <c r="B3" s="63"/>
      <c r="C3" s="62"/>
      <c r="D3" s="117" t="s">
        <v>42</v>
      </c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66"/>
      <c r="R3" s="62"/>
      <c r="T3" s="68"/>
    </row>
    <row r="4" spans="1:21" ht="15.75">
      <c r="A4" s="62"/>
      <c r="B4" s="69"/>
      <c r="C4" s="62"/>
      <c r="D4" s="62"/>
      <c r="E4" s="70"/>
      <c r="F4" s="70"/>
      <c r="G4" s="70"/>
      <c r="H4" s="70"/>
      <c r="I4" s="62"/>
      <c r="J4" s="62"/>
      <c r="K4" s="62"/>
      <c r="L4" s="62"/>
      <c r="M4" s="62"/>
      <c r="N4" s="62"/>
      <c r="O4" s="62"/>
      <c r="P4" s="62"/>
      <c r="Q4" s="62"/>
      <c r="R4" s="62"/>
      <c r="S4" s="119" t="s">
        <v>43</v>
      </c>
      <c r="T4" s="119"/>
    </row>
    <row r="5" spans="1:21" ht="15.75">
      <c r="A5" s="71" t="s">
        <v>3</v>
      </c>
      <c r="B5" s="72" t="s">
        <v>4</v>
      </c>
      <c r="C5" s="71" t="s">
        <v>44</v>
      </c>
      <c r="D5" s="71" t="s">
        <v>45</v>
      </c>
      <c r="E5" s="111" t="s">
        <v>7</v>
      </c>
      <c r="F5" s="112"/>
      <c r="G5" s="112"/>
      <c r="H5" s="113"/>
      <c r="I5" s="114" t="s">
        <v>8</v>
      </c>
      <c r="J5" s="114"/>
      <c r="K5" s="114"/>
      <c r="L5" s="114"/>
      <c r="M5" s="114"/>
      <c r="N5" s="114"/>
      <c r="O5" s="114"/>
      <c r="P5" s="114"/>
      <c r="Q5" s="114"/>
      <c r="R5" s="114"/>
      <c r="S5" s="114"/>
      <c r="T5" s="114"/>
    </row>
    <row r="6" spans="1:21" ht="15.75">
      <c r="A6" s="21" t="s">
        <v>9</v>
      </c>
      <c r="B6" s="73" t="s">
        <v>46</v>
      </c>
      <c r="C6" s="21" t="s">
        <v>47</v>
      </c>
      <c r="D6" s="74" t="s">
        <v>48</v>
      </c>
      <c r="E6" s="20" t="s">
        <v>13</v>
      </c>
      <c r="F6" s="20" t="s">
        <v>14</v>
      </c>
      <c r="G6" s="20" t="s">
        <v>15</v>
      </c>
      <c r="H6" s="20" t="s">
        <v>16</v>
      </c>
      <c r="I6" s="75" t="s">
        <v>17</v>
      </c>
      <c r="J6" s="75" t="s">
        <v>18</v>
      </c>
      <c r="K6" s="75" t="s">
        <v>13</v>
      </c>
      <c r="L6" s="75" t="s">
        <v>19</v>
      </c>
      <c r="M6" s="75" t="s">
        <v>20</v>
      </c>
      <c r="N6" s="75" t="s">
        <v>14</v>
      </c>
      <c r="O6" s="75" t="s">
        <v>21</v>
      </c>
      <c r="P6" s="75" t="s">
        <v>22</v>
      </c>
      <c r="Q6" s="75" t="s">
        <v>15</v>
      </c>
      <c r="R6" s="75" t="s">
        <v>23</v>
      </c>
      <c r="S6" s="75" t="s">
        <v>24</v>
      </c>
      <c r="T6" s="75" t="s">
        <v>25</v>
      </c>
    </row>
    <row r="7" spans="1:21" ht="15.75">
      <c r="A7" s="76">
        <v>1</v>
      </c>
      <c r="B7" s="77" t="s">
        <v>49</v>
      </c>
      <c r="C7" s="75">
        <v>1668.11</v>
      </c>
      <c r="D7" s="78">
        <v>2000</v>
      </c>
      <c r="E7" s="79">
        <v>1234</v>
      </c>
      <c r="F7" s="79">
        <v>243</v>
      </c>
      <c r="G7" s="79">
        <v>252</v>
      </c>
      <c r="H7" s="79">
        <v>271</v>
      </c>
      <c r="I7" s="78">
        <v>77</v>
      </c>
      <c r="J7" s="78">
        <v>78</v>
      </c>
      <c r="K7" s="78">
        <v>1079</v>
      </c>
      <c r="L7" s="78">
        <v>80</v>
      </c>
      <c r="M7" s="78">
        <v>81</v>
      </c>
      <c r="N7" s="78">
        <v>82</v>
      </c>
      <c r="O7" s="78">
        <v>83</v>
      </c>
      <c r="P7" s="78">
        <v>84</v>
      </c>
      <c r="Q7" s="78">
        <v>85</v>
      </c>
      <c r="R7" s="78">
        <v>86</v>
      </c>
      <c r="S7" s="78">
        <v>90</v>
      </c>
      <c r="T7" s="78">
        <v>95</v>
      </c>
      <c r="U7" s="80"/>
    </row>
    <row r="8" spans="1:21" ht="15.75">
      <c r="A8" s="81">
        <f>A7+1</f>
        <v>2</v>
      </c>
      <c r="B8" s="82" t="s">
        <v>50</v>
      </c>
      <c r="C8" s="75">
        <v>53.8</v>
      </c>
      <c r="D8" s="78">
        <v>100</v>
      </c>
      <c r="E8" s="79">
        <f>I8+J8+K8</f>
        <v>23.55</v>
      </c>
      <c r="F8" s="79">
        <f>L8+M8+N8</f>
        <v>24.450000000000003</v>
      </c>
      <c r="G8" s="79">
        <f>O8+P8+Q8</f>
        <v>25.349999999999998</v>
      </c>
      <c r="H8" s="79">
        <f>R8+S8+T8</f>
        <v>26.65</v>
      </c>
      <c r="I8" s="78">
        <v>7.75</v>
      </c>
      <c r="J8" s="78">
        <v>7.85</v>
      </c>
      <c r="K8" s="78">
        <v>7.95</v>
      </c>
      <c r="L8" s="78">
        <v>8.0500000000000007</v>
      </c>
      <c r="M8" s="78">
        <v>8.15</v>
      </c>
      <c r="N8" s="78">
        <v>8.25</v>
      </c>
      <c r="O8" s="78">
        <v>8.35</v>
      </c>
      <c r="P8" s="78">
        <v>8.4499999999999993</v>
      </c>
      <c r="Q8" s="78">
        <v>8.5500000000000007</v>
      </c>
      <c r="R8" s="78">
        <v>8.6999999999999993</v>
      </c>
      <c r="S8" s="78">
        <v>8.85</v>
      </c>
      <c r="T8" s="78">
        <v>9.1</v>
      </c>
      <c r="U8" s="80"/>
    </row>
    <row r="9" spans="1:21" ht="15.75">
      <c r="A9" s="81">
        <f t="shared" ref="A9:A17" si="0">A8+1</f>
        <v>3</v>
      </c>
      <c r="B9" s="82" t="s">
        <v>28</v>
      </c>
      <c r="C9" s="75">
        <v>130.94999999999999</v>
      </c>
      <c r="D9" s="78">
        <v>200</v>
      </c>
      <c r="E9" s="79">
        <f t="shared" ref="E9:E20" si="1">I9+J9+K9</f>
        <v>47.1</v>
      </c>
      <c r="F9" s="79">
        <f t="shared" ref="F9:F20" si="2">L9+M9+N9</f>
        <v>48.900000000000006</v>
      </c>
      <c r="G9" s="79">
        <f t="shared" ref="G9:G20" si="3">O9+P9+Q9</f>
        <v>50.699999999999996</v>
      </c>
      <c r="H9" s="79">
        <f t="shared" ref="H9:H20" si="4">R9+S9+T9</f>
        <v>53.3</v>
      </c>
      <c r="I9" s="78">
        <v>15.5</v>
      </c>
      <c r="J9" s="78">
        <v>15.7</v>
      </c>
      <c r="K9" s="78">
        <v>15.9</v>
      </c>
      <c r="L9" s="78">
        <v>16.100000000000001</v>
      </c>
      <c r="M9" s="78">
        <v>16.3</v>
      </c>
      <c r="N9" s="78">
        <v>16.5</v>
      </c>
      <c r="O9" s="78">
        <v>16.7</v>
      </c>
      <c r="P9" s="78">
        <v>16.899999999999999</v>
      </c>
      <c r="Q9" s="78">
        <v>17.100000000000001</v>
      </c>
      <c r="R9" s="78">
        <v>17.399999999999999</v>
      </c>
      <c r="S9" s="78">
        <v>17.7</v>
      </c>
      <c r="T9" s="78">
        <v>18.2</v>
      </c>
      <c r="U9" s="80"/>
    </row>
    <row r="10" spans="1:21" ht="15.75">
      <c r="A10" s="81">
        <f t="shared" si="0"/>
        <v>4</v>
      </c>
      <c r="B10" s="82" t="s">
        <v>51</v>
      </c>
      <c r="C10" s="75">
        <v>16.02</v>
      </c>
      <c r="D10" s="78">
        <v>100</v>
      </c>
      <c r="E10" s="79">
        <f t="shared" si="1"/>
        <v>23.55</v>
      </c>
      <c r="F10" s="79">
        <f t="shared" si="2"/>
        <v>24.450000000000003</v>
      </c>
      <c r="G10" s="79">
        <f t="shared" si="3"/>
        <v>25.349999999999998</v>
      </c>
      <c r="H10" s="79">
        <f t="shared" si="4"/>
        <v>26.65</v>
      </c>
      <c r="I10" s="78">
        <v>7.75</v>
      </c>
      <c r="J10" s="78">
        <v>7.85</v>
      </c>
      <c r="K10" s="78">
        <v>7.95</v>
      </c>
      <c r="L10" s="78">
        <v>8.0500000000000007</v>
      </c>
      <c r="M10" s="78">
        <v>8.15</v>
      </c>
      <c r="N10" s="78">
        <v>8.25</v>
      </c>
      <c r="O10" s="78">
        <v>8.35</v>
      </c>
      <c r="P10" s="78">
        <v>8.4499999999999993</v>
      </c>
      <c r="Q10" s="78">
        <v>8.5500000000000007</v>
      </c>
      <c r="R10" s="78">
        <v>8.6999999999999993</v>
      </c>
      <c r="S10" s="78">
        <v>8.85</v>
      </c>
      <c r="T10" s="78">
        <v>9.1</v>
      </c>
      <c r="U10" s="80"/>
    </row>
    <row r="11" spans="1:21" ht="15.75">
      <c r="A11" s="81">
        <f t="shared" si="0"/>
        <v>5</v>
      </c>
      <c r="B11" s="82" t="s">
        <v>52</v>
      </c>
      <c r="C11" s="75">
        <v>51.8</v>
      </c>
      <c r="D11" s="78">
        <v>100</v>
      </c>
      <c r="E11" s="79">
        <f t="shared" si="1"/>
        <v>23.55</v>
      </c>
      <c r="F11" s="79">
        <f t="shared" si="2"/>
        <v>24.450000000000003</v>
      </c>
      <c r="G11" s="79">
        <f t="shared" si="3"/>
        <v>25.349999999999998</v>
      </c>
      <c r="H11" s="79">
        <f t="shared" si="4"/>
        <v>26.65</v>
      </c>
      <c r="I11" s="78">
        <v>7.75</v>
      </c>
      <c r="J11" s="78">
        <v>7.85</v>
      </c>
      <c r="K11" s="78">
        <v>7.95</v>
      </c>
      <c r="L11" s="78">
        <v>8.0500000000000007</v>
      </c>
      <c r="M11" s="78">
        <v>8.15</v>
      </c>
      <c r="N11" s="78">
        <v>8.25</v>
      </c>
      <c r="O11" s="78">
        <v>8.35</v>
      </c>
      <c r="P11" s="78">
        <v>8.4499999999999993</v>
      </c>
      <c r="Q11" s="78">
        <v>8.5500000000000007</v>
      </c>
      <c r="R11" s="78">
        <v>8.6999999999999993</v>
      </c>
      <c r="S11" s="78">
        <v>8.85</v>
      </c>
      <c r="T11" s="78">
        <v>9.1</v>
      </c>
      <c r="U11" s="80"/>
    </row>
    <row r="12" spans="1:21" ht="15.75">
      <c r="A12" s="81">
        <f t="shared" si="0"/>
        <v>6</v>
      </c>
      <c r="B12" s="82" t="s">
        <v>53</v>
      </c>
      <c r="C12" s="75">
        <v>67.78</v>
      </c>
      <c r="D12" s="78">
        <v>100</v>
      </c>
      <c r="E12" s="79">
        <f t="shared" si="1"/>
        <v>23.55</v>
      </c>
      <c r="F12" s="79">
        <f t="shared" si="2"/>
        <v>24.450000000000003</v>
      </c>
      <c r="G12" s="79">
        <f t="shared" si="3"/>
        <v>25.349999999999998</v>
      </c>
      <c r="H12" s="79">
        <f t="shared" si="4"/>
        <v>26.65</v>
      </c>
      <c r="I12" s="78">
        <v>7.75</v>
      </c>
      <c r="J12" s="78">
        <v>7.85</v>
      </c>
      <c r="K12" s="78">
        <v>7.95</v>
      </c>
      <c r="L12" s="78">
        <v>8.0500000000000007</v>
      </c>
      <c r="M12" s="78">
        <v>8.15</v>
      </c>
      <c r="N12" s="78">
        <v>8.25</v>
      </c>
      <c r="O12" s="78">
        <v>8.35</v>
      </c>
      <c r="P12" s="78">
        <v>8.4499999999999993</v>
      </c>
      <c r="Q12" s="78">
        <v>8.5500000000000007</v>
      </c>
      <c r="R12" s="78">
        <v>8.6999999999999993</v>
      </c>
      <c r="S12" s="78">
        <v>8.85</v>
      </c>
      <c r="T12" s="78">
        <v>9.1</v>
      </c>
      <c r="U12" s="80"/>
    </row>
    <row r="13" spans="1:21" ht="15.75">
      <c r="A13" s="81">
        <f t="shared" si="0"/>
        <v>7</v>
      </c>
      <c r="B13" s="82" t="s">
        <v>32</v>
      </c>
      <c r="C13" s="75">
        <v>42.35</v>
      </c>
      <c r="D13" s="78">
        <v>100</v>
      </c>
      <c r="E13" s="79">
        <f t="shared" si="1"/>
        <v>23.55</v>
      </c>
      <c r="F13" s="79">
        <f t="shared" si="2"/>
        <v>24.450000000000003</v>
      </c>
      <c r="G13" s="79">
        <f t="shared" si="3"/>
        <v>25.349999999999998</v>
      </c>
      <c r="H13" s="79">
        <f t="shared" si="4"/>
        <v>26.65</v>
      </c>
      <c r="I13" s="78">
        <v>7.75</v>
      </c>
      <c r="J13" s="78">
        <v>7.85</v>
      </c>
      <c r="K13" s="78">
        <v>7.95</v>
      </c>
      <c r="L13" s="78">
        <v>8.0500000000000007</v>
      </c>
      <c r="M13" s="78">
        <v>8.15</v>
      </c>
      <c r="N13" s="78">
        <v>8.25</v>
      </c>
      <c r="O13" s="78">
        <v>8.35</v>
      </c>
      <c r="P13" s="78">
        <v>8.4499999999999993</v>
      </c>
      <c r="Q13" s="78">
        <v>8.5500000000000007</v>
      </c>
      <c r="R13" s="78">
        <v>8.6999999999999993</v>
      </c>
      <c r="S13" s="78">
        <v>8.85</v>
      </c>
      <c r="T13" s="78">
        <v>9.1</v>
      </c>
      <c r="U13" s="80"/>
    </row>
    <row r="14" spans="1:21" ht="15.75">
      <c r="A14" s="81">
        <f t="shared" si="0"/>
        <v>8</v>
      </c>
      <c r="B14" s="82" t="s">
        <v>54</v>
      </c>
      <c r="C14" s="75">
        <v>23.3</v>
      </c>
      <c r="D14" s="78">
        <v>100</v>
      </c>
      <c r="E14" s="79">
        <f t="shared" si="1"/>
        <v>23.55</v>
      </c>
      <c r="F14" s="79">
        <f t="shared" si="2"/>
        <v>24.450000000000003</v>
      </c>
      <c r="G14" s="79">
        <f t="shared" si="3"/>
        <v>25.349999999999998</v>
      </c>
      <c r="H14" s="79">
        <f t="shared" si="4"/>
        <v>26.65</v>
      </c>
      <c r="I14" s="78">
        <v>7.75</v>
      </c>
      <c r="J14" s="78">
        <v>7.85</v>
      </c>
      <c r="K14" s="78">
        <v>7.95</v>
      </c>
      <c r="L14" s="78">
        <v>8.0500000000000007</v>
      </c>
      <c r="M14" s="78">
        <v>8.15</v>
      </c>
      <c r="N14" s="78">
        <v>8.25</v>
      </c>
      <c r="O14" s="78">
        <v>8.35</v>
      </c>
      <c r="P14" s="78">
        <v>8.4499999999999993</v>
      </c>
      <c r="Q14" s="78">
        <v>8.5500000000000007</v>
      </c>
      <c r="R14" s="78">
        <v>8.6999999999999993</v>
      </c>
      <c r="S14" s="78">
        <v>8.85</v>
      </c>
      <c r="T14" s="78">
        <v>9.1</v>
      </c>
      <c r="U14" s="80"/>
    </row>
    <row r="15" spans="1:21" ht="15.75">
      <c r="A15" s="81">
        <f t="shared" si="0"/>
        <v>9</v>
      </c>
      <c r="B15" s="82" t="s">
        <v>34</v>
      </c>
      <c r="C15" s="75">
        <v>37.299999999999997</v>
      </c>
      <c r="D15" s="78">
        <v>100</v>
      </c>
      <c r="E15" s="79">
        <f t="shared" si="1"/>
        <v>23.55</v>
      </c>
      <c r="F15" s="79">
        <f t="shared" si="2"/>
        <v>24.450000000000003</v>
      </c>
      <c r="G15" s="79">
        <f t="shared" si="3"/>
        <v>25.349999999999998</v>
      </c>
      <c r="H15" s="79">
        <f t="shared" si="4"/>
        <v>26.65</v>
      </c>
      <c r="I15" s="78">
        <v>7.75</v>
      </c>
      <c r="J15" s="78">
        <v>7.85</v>
      </c>
      <c r="K15" s="78">
        <v>7.95</v>
      </c>
      <c r="L15" s="78">
        <v>8.0500000000000007</v>
      </c>
      <c r="M15" s="78">
        <v>8.15</v>
      </c>
      <c r="N15" s="78">
        <v>8.25</v>
      </c>
      <c r="O15" s="78">
        <v>8.35</v>
      </c>
      <c r="P15" s="78">
        <v>8.4499999999999993</v>
      </c>
      <c r="Q15" s="78">
        <v>8.5500000000000007</v>
      </c>
      <c r="R15" s="78">
        <v>8.6999999999999993</v>
      </c>
      <c r="S15" s="78">
        <v>8.85</v>
      </c>
      <c r="T15" s="78">
        <v>9.1</v>
      </c>
      <c r="U15" s="80"/>
    </row>
    <row r="16" spans="1:21" ht="15.75">
      <c r="A16" s="81">
        <f t="shared" si="0"/>
        <v>10</v>
      </c>
      <c r="B16" s="82" t="s">
        <v>55</v>
      </c>
      <c r="C16" s="75">
        <v>45.2</v>
      </c>
      <c r="D16" s="78">
        <v>100</v>
      </c>
      <c r="E16" s="79">
        <f t="shared" si="1"/>
        <v>23.55</v>
      </c>
      <c r="F16" s="79">
        <f t="shared" si="2"/>
        <v>24.450000000000003</v>
      </c>
      <c r="G16" s="79">
        <f t="shared" si="3"/>
        <v>25.349999999999998</v>
      </c>
      <c r="H16" s="79">
        <f t="shared" si="4"/>
        <v>26.65</v>
      </c>
      <c r="I16" s="78">
        <v>7.75</v>
      </c>
      <c r="J16" s="78">
        <v>7.85</v>
      </c>
      <c r="K16" s="78">
        <v>7.95</v>
      </c>
      <c r="L16" s="78">
        <v>8.0500000000000007</v>
      </c>
      <c r="M16" s="78">
        <v>8.15</v>
      </c>
      <c r="N16" s="78">
        <v>8.25</v>
      </c>
      <c r="O16" s="78">
        <v>8.35</v>
      </c>
      <c r="P16" s="78">
        <v>8.4499999999999993</v>
      </c>
      <c r="Q16" s="78">
        <v>8.5500000000000007</v>
      </c>
      <c r="R16" s="78">
        <v>8.6999999999999993</v>
      </c>
      <c r="S16" s="78">
        <v>8.85</v>
      </c>
      <c r="T16" s="78">
        <v>9.1</v>
      </c>
      <c r="U16" s="80"/>
    </row>
    <row r="17" spans="1:31" ht="15.75">
      <c r="A17" s="81">
        <f t="shared" si="0"/>
        <v>11</v>
      </c>
      <c r="B17" s="82" t="s">
        <v>56</v>
      </c>
      <c r="C17" s="75">
        <v>40.58</v>
      </c>
      <c r="D17" s="78">
        <v>150</v>
      </c>
      <c r="E17" s="79">
        <f t="shared" si="1"/>
        <v>35.549999999999997</v>
      </c>
      <c r="F17" s="79">
        <f t="shared" si="2"/>
        <v>36.5</v>
      </c>
      <c r="G17" s="79">
        <f t="shared" si="3"/>
        <v>37.950000000000003</v>
      </c>
      <c r="H17" s="79">
        <f t="shared" si="4"/>
        <v>40</v>
      </c>
      <c r="I17" s="78">
        <v>11.75</v>
      </c>
      <c r="J17" s="78">
        <v>11.85</v>
      </c>
      <c r="K17" s="78">
        <v>11.95</v>
      </c>
      <c r="L17" s="78">
        <v>12.05</v>
      </c>
      <c r="M17" s="78">
        <v>12.15</v>
      </c>
      <c r="N17" s="78">
        <v>12.3</v>
      </c>
      <c r="O17" s="78">
        <v>12.45</v>
      </c>
      <c r="P17" s="78">
        <v>12.65</v>
      </c>
      <c r="Q17" s="78">
        <v>12.85</v>
      </c>
      <c r="R17" s="78">
        <v>13.05</v>
      </c>
      <c r="S17" s="78">
        <v>13.35</v>
      </c>
      <c r="T17" s="78">
        <v>13.6</v>
      </c>
    </row>
    <row r="18" spans="1:31" ht="15.75">
      <c r="A18" s="81">
        <f>A17+1</f>
        <v>12</v>
      </c>
      <c r="B18" s="82" t="s">
        <v>57</v>
      </c>
      <c r="C18" s="75">
        <v>16</v>
      </c>
      <c r="D18" s="78">
        <v>100</v>
      </c>
      <c r="E18" s="79">
        <f t="shared" si="1"/>
        <v>23.55</v>
      </c>
      <c r="F18" s="79">
        <f t="shared" si="2"/>
        <v>24.450000000000003</v>
      </c>
      <c r="G18" s="79">
        <f t="shared" si="3"/>
        <v>25.349999999999998</v>
      </c>
      <c r="H18" s="79">
        <f t="shared" si="4"/>
        <v>26.65</v>
      </c>
      <c r="I18" s="78">
        <v>7.75</v>
      </c>
      <c r="J18" s="78">
        <v>7.85</v>
      </c>
      <c r="K18" s="78">
        <v>7.95</v>
      </c>
      <c r="L18" s="78">
        <v>8.0500000000000007</v>
      </c>
      <c r="M18" s="78">
        <v>8.15</v>
      </c>
      <c r="N18" s="78">
        <v>8.25</v>
      </c>
      <c r="O18" s="78">
        <v>8.35</v>
      </c>
      <c r="P18" s="78">
        <v>8.4499999999999993</v>
      </c>
      <c r="Q18" s="78">
        <v>8.5500000000000007</v>
      </c>
      <c r="R18" s="78">
        <v>8.6999999999999993</v>
      </c>
      <c r="S18" s="78">
        <v>8.85</v>
      </c>
      <c r="T18" s="78">
        <v>9.1</v>
      </c>
      <c r="U18" s="80"/>
      <c r="V18" s="80">
        <f>U18</f>
        <v>0</v>
      </c>
    </row>
    <row r="19" spans="1:31" ht="15.75">
      <c r="A19" s="81">
        <v>13</v>
      </c>
      <c r="B19" s="83" t="s">
        <v>38</v>
      </c>
      <c r="C19" s="75">
        <v>20.75</v>
      </c>
      <c r="D19" s="78">
        <v>90</v>
      </c>
      <c r="E19" s="79">
        <f t="shared" si="1"/>
        <v>21.15</v>
      </c>
      <c r="F19" s="79">
        <f t="shared" si="2"/>
        <v>21.9</v>
      </c>
      <c r="G19" s="79">
        <f t="shared" si="3"/>
        <v>22.85</v>
      </c>
      <c r="H19" s="79">
        <f t="shared" si="4"/>
        <v>24.1</v>
      </c>
      <c r="I19" s="78">
        <v>7</v>
      </c>
      <c r="J19" s="78">
        <v>7.05</v>
      </c>
      <c r="K19" s="78">
        <v>7.1</v>
      </c>
      <c r="L19" s="78">
        <v>7.2</v>
      </c>
      <c r="M19" s="78">
        <v>7.3</v>
      </c>
      <c r="N19" s="78">
        <v>7.4</v>
      </c>
      <c r="O19" s="78">
        <v>7.5</v>
      </c>
      <c r="P19" s="78">
        <v>7.6</v>
      </c>
      <c r="Q19" s="78">
        <v>7.75</v>
      </c>
      <c r="R19" s="78">
        <v>7.9</v>
      </c>
      <c r="S19" s="78">
        <v>8.0500000000000007</v>
      </c>
      <c r="T19" s="78">
        <v>8.15</v>
      </c>
      <c r="U19" s="80"/>
      <c r="V19" s="84">
        <v>50</v>
      </c>
    </row>
    <row r="20" spans="1:31" ht="15.75">
      <c r="A20" s="81">
        <v>14</v>
      </c>
      <c r="B20" s="83" t="s">
        <v>58</v>
      </c>
      <c r="C20" s="75">
        <v>38.49</v>
      </c>
      <c r="D20" s="78">
        <v>75</v>
      </c>
      <c r="E20" s="79">
        <f t="shared" si="1"/>
        <v>17.7</v>
      </c>
      <c r="F20" s="79">
        <f t="shared" si="2"/>
        <v>18.149999999999999</v>
      </c>
      <c r="G20" s="79">
        <f t="shared" si="3"/>
        <v>18.899999999999999</v>
      </c>
      <c r="H20" s="79">
        <f t="shared" si="4"/>
        <v>20.25</v>
      </c>
      <c r="I20" s="78">
        <f t="shared" ref="I20" si="5">+D20*7.8%</f>
        <v>5.85</v>
      </c>
      <c r="J20" s="78">
        <v>5.9</v>
      </c>
      <c r="K20" s="78">
        <v>5.95</v>
      </c>
      <c r="L20" s="78">
        <v>6</v>
      </c>
      <c r="M20" s="78">
        <v>6.05</v>
      </c>
      <c r="N20" s="78">
        <v>6.1</v>
      </c>
      <c r="O20" s="78">
        <v>6.2</v>
      </c>
      <c r="P20" s="78">
        <v>6.3</v>
      </c>
      <c r="Q20" s="78">
        <v>6.4</v>
      </c>
      <c r="R20" s="78">
        <v>6.55</v>
      </c>
      <c r="S20" s="78">
        <v>6.75</v>
      </c>
      <c r="T20" s="78">
        <v>6.95</v>
      </c>
      <c r="U20" s="80"/>
      <c r="V20" s="85">
        <f>V19-V18</f>
        <v>50</v>
      </c>
    </row>
    <row r="21" spans="1:31" ht="15.75">
      <c r="A21" s="86"/>
      <c r="B21" s="87" t="s">
        <v>59</v>
      </c>
      <c r="C21" s="88">
        <f>SUM(C7:C20)</f>
        <v>2252.4299999999994</v>
      </c>
      <c r="D21" s="89">
        <f>SUM(D7:D20)</f>
        <v>3415</v>
      </c>
      <c r="E21" s="89">
        <f t="shared" ref="E21:T21" si="6">SUM(E7:E20)</f>
        <v>1567.4499999999996</v>
      </c>
      <c r="F21" s="89">
        <f t="shared" si="6"/>
        <v>588.5</v>
      </c>
      <c r="G21" s="89">
        <f t="shared" si="6"/>
        <v>610.55000000000018</v>
      </c>
      <c r="H21" s="89">
        <f t="shared" si="6"/>
        <v>648.49999999999989</v>
      </c>
      <c r="I21" s="89">
        <f t="shared" si="6"/>
        <v>186.85</v>
      </c>
      <c r="J21" s="89">
        <f t="shared" si="6"/>
        <v>189.14999999999998</v>
      </c>
      <c r="K21" s="89">
        <f t="shared" si="6"/>
        <v>1191.4500000000005</v>
      </c>
      <c r="L21" s="89">
        <f t="shared" si="6"/>
        <v>193.80000000000007</v>
      </c>
      <c r="M21" s="89">
        <f t="shared" si="6"/>
        <v>196.15000000000006</v>
      </c>
      <c r="N21" s="89">
        <f t="shared" si="6"/>
        <v>198.55</v>
      </c>
      <c r="O21" s="89">
        <f t="shared" si="6"/>
        <v>200.99999999999994</v>
      </c>
      <c r="P21" s="89">
        <f t="shared" si="6"/>
        <v>203.49999999999994</v>
      </c>
      <c r="Q21" s="89">
        <f t="shared" si="6"/>
        <v>206.05000000000007</v>
      </c>
      <c r="R21" s="89">
        <f t="shared" si="6"/>
        <v>209.19999999999996</v>
      </c>
      <c r="S21" s="89">
        <f t="shared" si="6"/>
        <v>215.49999999999997</v>
      </c>
      <c r="T21" s="89">
        <f t="shared" si="6"/>
        <v>223.79999999999995</v>
      </c>
      <c r="U21" s="80"/>
      <c r="V21" s="90"/>
      <c r="W21" s="90"/>
      <c r="X21" s="90"/>
      <c r="Y21" s="90"/>
      <c r="Z21" s="90"/>
      <c r="AA21" s="90"/>
      <c r="AB21" s="90"/>
      <c r="AC21" s="90"/>
      <c r="AD21" s="90"/>
      <c r="AE21" s="90"/>
    </row>
    <row r="22" spans="1:31">
      <c r="D22" s="91"/>
      <c r="E22" s="92"/>
      <c r="F22" s="92"/>
      <c r="G22" s="92"/>
      <c r="H22" s="92"/>
      <c r="I22" s="91"/>
      <c r="J22" s="91"/>
      <c r="K22" s="91"/>
      <c r="L22" s="91"/>
      <c r="M22" s="91"/>
      <c r="N22" s="91"/>
      <c r="O22" s="91"/>
      <c r="P22" s="91"/>
      <c r="Q22" s="91"/>
      <c r="R22" s="91"/>
      <c r="S22" s="91"/>
      <c r="T22" s="91"/>
    </row>
    <row r="23" spans="1:31">
      <c r="D23" s="91"/>
      <c r="E23" s="92"/>
      <c r="F23" s="92"/>
      <c r="G23" s="92"/>
      <c r="H23" s="92"/>
      <c r="I23" s="91"/>
      <c r="J23" s="91"/>
      <c r="K23" s="91"/>
      <c r="L23" s="91"/>
      <c r="M23" s="91"/>
      <c r="N23" s="91"/>
      <c r="O23" s="91"/>
      <c r="P23" s="91"/>
      <c r="Q23" s="91"/>
      <c r="R23" s="91"/>
      <c r="S23" s="91"/>
      <c r="T23" s="91"/>
    </row>
    <row r="24" spans="1:31">
      <c r="D24" s="91"/>
      <c r="E24" s="92"/>
      <c r="F24" s="92"/>
      <c r="G24" s="92"/>
      <c r="H24" s="92"/>
      <c r="I24" s="91"/>
      <c r="J24" s="91"/>
      <c r="K24" s="91"/>
      <c r="L24" s="91"/>
      <c r="M24" s="91"/>
      <c r="N24" s="91"/>
      <c r="O24" s="91"/>
      <c r="P24" s="91"/>
      <c r="Q24" s="91"/>
      <c r="R24" s="91"/>
      <c r="S24" s="91"/>
      <c r="T24" s="91"/>
    </row>
    <row r="25" spans="1:31">
      <c r="J25" s="94"/>
      <c r="K25" s="94"/>
      <c r="L25" s="94"/>
      <c r="M25" s="94"/>
      <c r="N25" s="94"/>
      <c r="O25" s="94"/>
      <c r="P25" s="94"/>
      <c r="Q25" s="94"/>
      <c r="R25" s="94"/>
      <c r="S25" s="94"/>
      <c r="T25" s="94"/>
    </row>
    <row r="35" spans="1:22">
      <c r="A35" s="95"/>
      <c r="B35" s="96"/>
      <c r="C35" s="95"/>
      <c r="D35" s="95"/>
      <c r="E35" s="97"/>
      <c r="F35" s="97"/>
      <c r="G35" s="97"/>
      <c r="H35" s="97"/>
      <c r="I35" s="95"/>
      <c r="J35" s="95"/>
      <c r="K35" s="95"/>
      <c r="L35" s="95"/>
      <c r="M35" s="95"/>
      <c r="N35" s="95"/>
      <c r="O35" s="95"/>
      <c r="P35" s="95"/>
      <c r="Q35" s="95"/>
      <c r="R35" s="95"/>
      <c r="S35" s="95"/>
      <c r="T35" s="95"/>
    </row>
    <row r="36" spans="1:22">
      <c r="A36" s="95"/>
      <c r="B36" s="96"/>
      <c r="C36" s="95"/>
      <c r="D36" s="95"/>
      <c r="E36" s="97"/>
      <c r="F36" s="97"/>
      <c r="G36" s="97"/>
      <c r="H36" s="97"/>
      <c r="I36" s="95"/>
    </row>
    <row r="37" spans="1:22">
      <c r="A37" s="95"/>
      <c r="B37" s="96"/>
      <c r="C37" s="95"/>
      <c r="D37" s="95"/>
      <c r="E37" s="97"/>
      <c r="F37" s="97"/>
      <c r="G37" s="97"/>
      <c r="H37" s="97"/>
      <c r="I37" s="95"/>
      <c r="J37" s="95"/>
      <c r="K37" s="95"/>
      <c r="L37" s="95"/>
      <c r="M37" s="95"/>
      <c r="N37" s="95"/>
      <c r="O37" s="95"/>
      <c r="P37" s="95"/>
      <c r="Q37" s="95"/>
      <c r="R37" s="95"/>
      <c r="S37" s="95"/>
      <c r="T37" s="95"/>
      <c r="V37" s="80">
        <f>U21</f>
        <v>0</v>
      </c>
    </row>
    <row r="38" spans="1:22">
      <c r="A38" s="95"/>
      <c r="B38" s="96"/>
      <c r="C38" s="95"/>
      <c r="D38" s="95"/>
      <c r="E38" s="97"/>
      <c r="F38" s="97"/>
      <c r="G38" s="97"/>
      <c r="H38" s="97"/>
      <c r="I38" s="95"/>
      <c r="J38" s="95"/>
      <c r="K38" s="95"/>
      <c r="L38" s="95"/>
      <c r="M38" s="95"/>
      <c r="N38" s="95"/>
      <c r="O38" s="95"/>
      <c r="P38" s="95"/>
      <c r="Q38" s="95"/>
      <c r="R38" s="95"/>
      <c r="S38" s="95"/>
      <c r="T38" s="95"/>
      <c r="V38" s="85">
        <v>1500</v>
      </c>
    </row>
    <row r="39" spans="1:22" ht="15.75">
      <c r="A39" s="95"/>
      <c r="B39" s="96"/>
      <c r="C39" s="95"/>
      <c r="D39" s="95"/>
      <c r="E39" s="97"/>
      <c r="F39" s="70"/>
      <c r="G39" s="70"/>
      <c r="H39" s="70"/>
      <c r="I39" s="70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74" t="s">
        <v>43</v>
      </c>
      <c r="U39" s="98"/>
      <c r="V39" s="85">
        <f>V38-V37</f>
        <v>1500</v>
      </c>
    </row>
    <row r="40" spans="1:22" ht="15.75">
      <c r="A40" s="95"/>
      <c r="B40" s="96"/>
      <c r="C40" s="95"/>
      <c r="D40" s="95"/>
      <c r="E40" s="97"/>
      <c r="F40" s="111" t="s">
        <v>7</v>
      </c>
      <c r="G40" s="112"/>
      <c r="H40" s="112"/>
      <c r="I40" s="113"/>
      <c r="J40" s="114" t="s">
        <v>8</v>
      </c>
      <c r="K40" s="114"/>
      <c r="L40" s="114"/>
      <c r="M40" s="114"/>
      <c r="N40" s="114"/>
      <c r="O40" s="114"/>
      <c r="P40" s="114"/>
      <c r="Q40" s="114"/>
      <c r="R40" s="114"/>
      <c r="S40" s="114"/>
      <c r="T40" s="114"/>
      <c r="U40" s="114"/>
    </row>
    <row r="41" spans="1:22" ht="15.75">
      <c r="A41" s="95"/>
      <c r="B41" s="96"/>
      <c r="C41" s="95"/>
      <c r="D41" s="95"/>
      <c r="E41" s="97"/>
      <c r="F41" s="20" t="s">
        <v>13</v>
      </c>
      <c r="G41" s="20" t="s">
        <v>14</v>
      </c>
      <c r="H41" s="20" t="s">
        <v>15</v>
      </c>
      <c r="I41" s="20" t="s">
        <v>16</v>
      </c>
      <c r="J41" s="75" t="s">
        <v>17</v>
      </c>
      <c r="K41" s="75" t="s">
        <v>18</v>
      </c>
      <c r="L41" s="75" t="s">
        <v>13</v>
      </c>
      <c r="M41" s="75" t="s">
        <v>19</v>
      </c>
      <c r="N41" s="75" t="s">
        <v>20</v>
      </c>
      <c r="O41" s="75" t="s">
        <v>14</v>
      </c>
      <c r="P41" s="75" t="s">
        <v>21</v>
      </c>
      <c r="Q41" s="75" t="s">
        <v>22</v>
      </c>
      <c r="R41" s="75" t="s">
        <v>15</v>
      </c>
      <c r="S41" s="75" t="s">
        <v>60</v>
      </c>
      <c r="T41" s="75" t="s">
        <v>61</v>
      </c>
      <c r="U41" s="75" t="s">
        <v>62</v>
      </c>
    </row>
    <row r="42" spans="1:22" ht="15.75">
      <c r="A42" s="95"/>
      <c r="B42" s="96"/>
      <c r="C42" s="95"/>
      <c r="D42" s="95"/>
      <c r="E42" s="97"/>
      <c r="F42" s="99">
        <f>J42+K42+L42</f>
        <v>50</v>
      </c>
      <c r="G42" s="99">
        <f>M42+N42+O42</f>
        <v>100</v>
      </c>
      <c r="H42" s="99">
        <f>P42+Q42+R42</f>
        <v>150</v>
      </c>
      <c r="I42" s="99">
        <f>S42+T42+U42</f>
        <v>175</v>
      </c>
      <c r="J42" s="75">
        <v>10</v>
      </c>
      <c r="K42" s="75">
        <v>15</v>
      </c>
      <c r="L42" s="75">
        <v>25</v>
      </c>
      <c r="M42" s="75">
        <v>30</v>
      </c>
      <c r="N42" s="75">
        <v>34</v>
      </c>
      <c r="O42" s="75">
        <v>36</v>
      </c>
      <c r="P42" s="75">
        <v>45</v>
      </c>
      <c r="Q42" s="75">
        <v>50</v>
      </c>
      <c r="R42" s="75">
        <v>55</v>
      </c>
      <c r="S42" s="75">
        <v>57</v>
      </c>
      <c r="T42" s="75">
        <v>58</v>
      </c>
      <c r="U42" s="75">
        <v>60</v>
      </c>
    </row>
    <row r="43" spans="1:22" ht="15.75">
      <c r="A43" s="95"/>
      <c r="B43" s="96"/>
      <c r="C43" s="95"/>
      <c r="D43" s="95"/>
      <c r="E43" s="97"/>
      <c r="F43" s="99">
        <f t="shared" ref="F43:F56" si="7">J43+K43+L43</f>
        <v>15</v>
      </c>
      <c r="G43" s="99">
        <f t="shared" ref="G43:G56" si="8">M43+N43+O43</f>
        <v>22</v>
      </c>
      <c r="H43" s="99">
        <f t="shared" ref="H43:H56" si="9">P43+Q43+R43</f>
        <v>30</v>
      </c>
      <c r="I43" s="99">
        <f t="shared" ref="I43:I56" si="10">S43+T43+U43</f>
        <v>33</v>
      </c>
      <c r="J43" s="75">
        <v>4</v>
      </c>
      <c r="K43" s="75">
        <v>5</v>
      </c>
      <c r="L43" s="75">
        <v>6</v>
      </c>
      <c r="M43" s="75">
        <v>6.75</v>
      </c>
      <c r="N43" s="75">
        <v>7.25</v>
      </c>
      <c r="O43" s="75">
        <v>8</v>
      </c>
      <c r="P43" s="75">
        <v>9.75</v>
      </c>
      <c r="Q43" s="75">
        <v>10</v>
      </c>
      <c r="R43" s="75">
        <v>10.25</v>
      </c>
      <c r="S43" s="75">
        <v>10.75</v>
      </c>
      <c r="T43" s="75">
        <v>11</v>
      </c>
      <c r="U43" s="75">
        <v>11.25</v>
      </c>
    </row>
    <row r="44" spans="1:22" ht="15.75">
      <c r="A44" s="95"/>
      <c r="B44" s="96"/>
      <c r="C44" s="95"/>
      <c r="D44" s="95"/>
      <c r="E44" s="97"/>
      <c r="F44" s="99">
        <f t="shared" si="7"/>
        <v>20</v>
      </c>
      <c r="G44" s="99">
        <f t="shared" si="8"/>
        <v>30</v>
      </c>
      <c r="H44" s="99">
        <f t="shared" si="9"/>
        <v>45</v>
      </c>
      <c r="I44" s="99">
        <f t="shared" si="10"/>
        <v>55</v>
      </c>
      <c r="J44" s="21">
        <v>5</v>
      </c>
      <c r="K44" s="21">
        <v>7</v>
      </c>
      <c r="L44" s="74">
        <v>8</v>
      </c>
      <c r="M44" s="21">
        <v>9</v>
      </c>
      <c r="N44" s="21">
        <v>10</v>
      </c>
      <c r="O44" s="21">
        <v>11</v>
      </c>
      <c r="P44" s="21">
        <v>13</v>
      </c>
      <c r="Q44" s="21">
        <v>15</v>
      </c>
      <c r="R44" s="21">
        <v>17</v>
      </c>
      <c r="S44" s="21">
        <v>18</v>
      </c>
      <c r="T44" s="21">
        <v>18.25</v>
      </c>
      <c r="U44" s="21">
        <v>18.75</v>
      </c>
    </row>
    <row r="45" spans="1:22" ht="15.75">
      <c r="F45" s="99">
        <f t="shared" si="7"/>
        <v>9</v>
      </c>
      <c r="G45" s="99">
        <f t="shared" si="8"/>
        <v>16</v>
      </c>
      <c r="H45" s="99">
        <f t="shared" si="9"/>
        <v>21</v>
      </c>
      <c r="I45" s="99">
        <f t="shared" si="10"/>
        <v>29</v>
      </c>
      <c r="J45" s="75">
        <v>2</v>
      </c>
      <c r="K45" s="75">
        <v>3</v>
      </c>
      <c r="L45" s="74">
        <v>4</v>
      </c>
      <c r="M45" s="75">
        <v>4.5</v>
      </c>
      <c r="N45" s="75">
        <v>5.5</v>
      </c>
      <c r="O45" s="75">
        <v>6</v>
      </c>
      <c r="P45" s="75">
        <v>6.25</v>
      </c>
      <c r="Q45" s="75">
        <v>7</v>
      </c>
      <c r="R45" s="75">
        <v>7.75</v>
      </c>
      <c r="S45" s="75">
        <v>8</v>
      </c>
      <c r="T45" s="75">
        <v>9.5</v>
      </c>
      <c r="U45" s="75">
        <v>11.5</v>
      </c>
    </row>
    <row r="46" spans="1:22" ht="15.75">
      <c r="F46" s="99">
        <f t="shared" si="7"/>
        <v>9</v>
      </c>
      <c r="G46" s="99">
        <f t="shared" si="8"/>
        <v>16</v>
      </c>
      <c r="H46" s="99">
        <f t="shared" si="9"/>
        <v>21</v>
      </c>
      <c r="I46" s="99">
        <f t="shared" si="10"/>
        <v>29</v>
      </c>
      <c r="J46" s="75">
        <v>2</v>
      </c>
      <c r="K46" s="75">
        <v>3</v>
      </c>
      <c r="L46" s="75">
        <v>4</v>
      </c>
      <c r="M46" s="75">
        <v>4.5</v>
      </c>
      <c r="N46" s="75">
        <v>5.5</v>
      </c>
      <c r="O46" s="75">
        <v>6</v>
      </c>
      <c r="P46" s="75">
        <v>6.25</v>
      </c>
      <c r="Q46" s="75">
        <v>7</v>
      </c>
      <c r="R46" s="75">
        <v>7.75</v>
      </c>
      <c r="S46" s="75">
        <v>8</v>
      </c>
      <c r="T46" s="75">
        <v>9.5</v>
      </c>
      <c r="U46" s="75">
        <v>11.5</v>
      </c>
    </row>
    <row r="47" spans="1:22" ht="15.75">
      <c r="F47" s="99">
        <f t="shared" si="7"/>
        <v>9</v>
      </c>
      <c r="G47" s="99">
        <f t="shared" si="8"/>
        <v>16</v>
      </c>
      <c r="H47" s="99">
        <f t="shared" si="9"/>
        <v>21</v>
      </c>
      <c r="I47" s="99">
        <f t="shared" si="10"/>
        <v>29</v>
      </c>
      <c r="J47" s="75">
        <v>2</v>
      </c>
      <c r="K47" s="75">
        <v>3</v>
      </c>
      <c r="L47" s="75">
        <v>4</v>
      </c>
      <c r="M47" s="75">
        <v>4.5</v>
      </c>
      <c r="N47" s="75">
        <v>5.5</v>
      </c>
      <c r="O47" s="75">
        <v>6</v>
      </c>
      <c r="P47" s="75">
        <v>6.25</v>
      </c>
      <c r="Q47" s="75">
        <v>7</v>
      </c>
      <c r="R47" s="75">
        <v>7.75</v>
      </c>
      <c r="S47" s="75">
        <v>8</v>
      </c>
      <c r="T47" s="75">
        <v>9.5</v>
      </c>
      <c r="U47" s="75">
        <v>11.5</v>
      </c>
    </row>
    <row r="48" spans="1:22" ht="15.75">
      <c r="F48" s="99">
        <f t="shared" si="7"/>
        <v>9</v>
      </c>
      <c r="G48" s="99">
        <f t="shared" si="8"/>
        <v>16</v>
      </c>
      <c r="H48" s="99">
        <f t="shared" si="9"/>
        <v>21</v>
      </c>
      <c r="I48" s="99">
        <f t="shared" si="10"/>
        <v>29</v>
      </c>
      <c r="J48" s="75">
        <v>2</v>
      </c>
      <c r="K48" s="75">
        <v>3</v>
      </c>
      <c r="L48" s="75">
        <v>4</v>
      </c>
      <c r="M48" s="75">
        <v>4.5</v>
      </c>
      <c r="N48" s="75">
        <v>5.5</v>
      </c>
      <c r="O48" s="75">
        <v>6</v>
      </c>
      <c r="P48" s="75">
        <v>6.25</v>
      </c>
      <c r="Q48" s="75">
        <v>7</v>
      </c>
      <c r="R48" s="75">
        <v>7.75</v>
      </c>
      <c r="S48" s="75">
        <v>8</v>
      </c>
      <c r="T48" s="75">
        <v>9.5</v>
      </c>
      <c r="U48" s="75">
        <v>11.5</v>
      </c>
    </row>
    <row r="49" spans="6:21" ht="15.75">
      <c r="F49" s="99">
        <f t="shared" si="7"/>
        <v>9</v>
      </c>
      <c r="G49" s="99">
        <f t="shared" si="8"/>
        <v>16</v>
      </c>
      <c r="H49" s="99">
        <f t="shared" si="9"/>
        <v>21</v>
      </c>
      <c r="I49" s="99">
        <f t="shared" si="10"/>
        <v>29</v>
      </c>
      <c r="J49" s="75">
        <v>2</v>
      </c>
      <c r="K49" s="75">
        <v>3</v>
      </c>
      <c r="L49" s="75">
        <v>4</v>
      </c>
      <c r="M49" s="75">
        <v>4.5</v>
      </c>
      <c r="N49" s="75">
        <v>5.5</v>
      </c>
      <c r="O49" s="75">
        <v>6</v>
      </c>
      <c r="P49" s="75">
        <v>6.25</v>
      </c>
      <c r="Q49" s="75">
        <v>7</v>
      </c>
      <c r="R49" s="75">
        <v>7.75</v>
      </c>
      <c r="S49" s="75">
        <v>8</v>
      </c>
      <c r="T49" s="75">
        <v>9.5</v>
      </c>
      <c r="U49" s="75">
        <v>11.5</v>
      </c>
    </row>
    <row r="50" spans="6:21" ht="15.75">
      <c r="F50" s="99">
        <f t="shared" si="7"/>
        <v>9</v>
      </c>
      <c r="G50" s="99">
        <f t="shared" si="8"/>
        <v>16</v>
      </c>
      <c r="H50" s="99">
        <f t="shared" si="9"/>
        <v>21</v>
      </c>
      <c r="I50" s="99">
        <f t="shared" si="10"/>
        <v>29</v>
      </c>
      <c r="J50" s="75">
        <v>2</v>
      </c>
      <c r="K50" s="75">
        <v>3</v>
      </c>
      <c r="L50" s="75">
        <v>4</v>
      </c>
      <c r="M50" s="75">
        <v>4.5</v>
      </c>
      <c r="N50" s="75">
        <v>5.5</v>
      </c>
      <c r="O50" s="75">
        <v>6</v>
      </c>
      <c r="P50" s="75">
        <v>6.25</v>
      </c>
      <c r="Q50" s="75">
        <v>7</v>
      </c>
      <c r="R50" s="75">
        <v>7.75</v>
      </c>
      <c r="S50" s="75">
        <v>8</v>
      </c>
      <c r="T50" s="75">
        <v>9.5</v>
      </c>
      <c r="U50" s="75">
        <v>11.5</v>
      </c>
    </row>
    <row r="51" spans="6:21" ht="15.75">
      <c r="F51" s="99">
        <f t="shared" si="7"/>
        <v>9</v>
      </c>
      <c r="G51" s="99">
        <f t="shared" si="8"/>
        <v>16</v>
      </c>
      <c r="H51" s="99">
        <f t="shared" si="9"/>
        <v>21</v>
      </c>
      <c r="I51" s="99">
        <f t="shared" si="10"/>
        <v>29</v>
      </c>
      <c r="J51" s="75">
        <v>2</v>
      </c>
      <c r="K51" s="75">
        <v>3</v>
      </c>
      <c r="L51" s="75">
        <v>4</v>
      </c>
      <c r="M51" s="75">
        <v>4.5</v>
      </c>
      <c r="N51" s="75">
        <v>5.5</v>
      </c>
      <c r="O51" s="75">
        <v>6</v>
      </c>
      <c r="P51" s="75">
        <v>6.25</v>
      </c>
      <c r="Q51" s="75">
        <v>7</v>
      </c>
      <c r="R51" s="75">
        <v>7.75</v>
      </c>
      <c r="S51" s="75">
        <v>8</v>
      </c>
      <c r="T51" s="75">
        <v>9.5</v>
      </c>
      <c r="U51" s="75">
        <v>11.5</v>
      </c>
    </row>
    <row r="52" spans="6:21" ht="15.75">
      <c r="F52" s="99">
        <f t="shared" si="7"/>
        <v>9</v>
      </c>
      <c r="G52" s="99">
        <f t="shared" si="8"/>
        <v>16</v>
      </c>
      <c r="H52" s="99">
        <f t="shared" si="9"/>
        <v>21</v>
      </c>
      <c r="I52" s="99">
        <f t="shared" si="10"/>
        <v>29</v>
      </c>
      <c r="J52" s="75">
        <v>2</v>
      </c>
      <c r="K52" s="75">
        <v>3</v>
      </c>
      <c r="L52" s="75">
        <v>4</v>
      </c>
      <c r="M52" s="75">
        <v>4.5</v>
      </c>
      <c r="N52" s="75">
        <v>5.5</v>
      </c>
      <c r="O52" s="75">
        <v>6</v>
      </c>
      <c r="P52" s="75">
        <v>6.25</v>
      </c>
      <c r="Q52" s="75">
        <v>7</v>
      </c>
      <c r="R52" s="75">
        <v>7.75</v>
      </c>
      <c r="S52" s="75">
        <v>8</v>
      </c>
      <c r="T52" s="75">
        <v>9.5</v>
      </c>
      <c r="U52" s="75">
        <v>11.5</v>
      </c>
    </row>
    <row r="53" spans="6:21" ht="15.75">
      <c r="F53" s="99">
        <f t="shared" si="7"/>
        <v>7</v>
      </c>
      <c r="G53" s="99">
        <f t="shared" si="8"/>
        <v>12</v>
      </c>
      <c r="H53" s="99">
        <f t="shared" si="9"/>
        <v>13.000000000000002</v>
      </c>
      <c r="I53" s="99">
        <f t="shared" si="10"/>
        <v>18</v>
      </c>
      <c r="J53" s="75">
        <v>1.75</v>
      </c>
      <c r="K53" s="75">
        <v>2.25</v>
      </c>
      <c r="L53" s="75">
        <v>3</v>
      </c>
      <c r="M53" s="75">
        <v>3.75</v>
      </c>
      <c r="N53" s="75">
        <v>4</v>
      </c>
      <c r="O53" s="75">
        <v>4.25</v>
      </c>
      <c r="P53" s="75">
        <v>4.28</v>
      </c>
      <c r="Q53" s="75">
        <v>4.32</v>
      </c>
      <c r="R53" s="75">
        <v>4.4000000000000004</v>
      </c>
      <c r="S53" s="75">
        <v>5</v>
      </c>
      <c r="T53" s="75">
        <v>6</v>
      </c>
      <c r="U53" s="75">
        <v>7</v>
      </c>
    </row>
    <row r="54" spans="6:21" ht="15.75">
      <c r="F54" s="99">
        <f t="shared" si="7"/>
        <v>7</v>
      </c>
      <c r="G54" s="99">
        <f t="shared" si="8"/>
        <v>12</v>
      </c>
      <c r="H54" s="99">
        <f t="shared" si="9"/>
        <v>13.000000000000002</v>
      </c>
      <c r="I54" s="99">
        <f t="shared" si="10"/>
        <v>18</v>
      </c>
      <c r="J54" s="75">
        <v>1.75</v>
      </c>
      <c r="K54" s="75">
        <v>2.25</v>
      </c>
      <c r="L54" s="75">
        <v>3</v>
      </c>
      <c r="M54" s="75">
        <v>3.75</v>
      </c>
      <c r="N54" s="75">
        <v>4</v>
      </c>
      <c r="O54" s="75">
        <v>4.25</v>
      </c>
      <c r="P54" s="75">
        <v>4.28</v>
      </c>
      <c r="Q54" s="75">
        <v>4.32</v>
      </c>
      <c r="R54" s="75">
        <v>4.4000000000000004</v>
      </c>
      <c r="S54" s="75">
        <v>5</v>
      </c>
      <c r="T54" s="75">
        <v>6</v>
      </c>
      <c r="U54" s="75">
        <v>7</v>
      </c>
    </row>
    <row r="55" spans="6:21" ht="15.75">
      <c r="F55" s="99">
        <f t="shared" si="7"/>
        <v>9</v>
      </c>
      <c r="G55" s="99">
        <f t="shared" si="8"/>
        <v>16</v>
      </c>
      <c r="H55" s="99">
        <f t="shared" si="9"/>
        <v>21</v>
      </c>
      <c r="I55" s="99">
        <f t="shared" si="10"/>
        <v>29</v>
      </c>
      <c r="J55" s="75">
        <v>2</v>
      </c>
      <c r="K55" s="75">
        <v>3</v>
      </c>
      <c r="L55" s="75">
        <v>4</v>
      </c>
      <c r="M55" s="75">
        <v>4.5</v>
      </c>
      <c r="N55" s="75">
        <v>5.5</v>
      </c>
      <c r="O55" s="75">
        <v>6</v>
      </c>
      <c r="P55" s="75">
        <v>6.25</v>
      </c>
      <c r="Q55" s="75">
        <v>7</v>
      </c>
      <c r="R55" s="75">
        <v>7.75</v>
      </c>
      <c r="S55" s="75">
        <v>8</v>
      </c>
      <c r="T55" s="75">
        <v>9.5</v>
      </c>
      <c r="U55" s="75">
        <v>11.5</v>
      </c>
    </row>
    <row r="56" spans="6:21" ht="15.75">
      <c r="F56" s="100">
        <f t="shared" si="7"/>
        <v>180</v>
      </c>
      <c r="G56" s="100">
        <f t="shared" si="8"/>
        <v>320</v>
      </c>
      <c r="H56" s="100">
        <f t="shared" si="9"/>
        <v>440</v>
      </c>
      <c r="I56" s="100">
        <f t="shared" si="10"/>
        <v>560</v>
      </c>
      <c r="J56" s="88">
        <f>SUM(J42:J55)</f>
        <v>40.5</v>
      </c>
      <c r="K56" s="88">
        <f>SUM(K42:K55)</f>
        <v>58.5</v>
      </c>
      <c r="L56" s="88">
        <f>SUM(L42:L55)</f>
        <v>81</v>
      </c>
      <c r="M56" s="88">
        <f>SUM(M42:M55)</f>
        <v>93.75</v>
      </c>
      <c r="N56" s="88">
        <f t="shared" ref="N56:U56" si="11">SUM(N42:N55)</f>
        <v>108.75</v>
      </c>
      <c r="O56" s="88">
        <f t="shared" si="11"/>
        <v>117.5</v>
      </c>
      <c r="P56" s="88">
        <f t="shared" si="11"/>
        <v>132.56</v>
      </c>
      <c r="Q56" s="88">
        <f t="shared" si="11"/>
        <v>146.63999999999999</v>
      </c>
      <c r="R56" s="88">
        <f t="shared" si="11"/>
        <v>160.80000000000001</v>
      </c>
      <c r="S56" s="88">
        <f t="shared" si="11"/>
        <v>167.75</v>
      </c>
      <c r="T56" s="88">
        <f t="shared" si="11"/>
        <v>184.75</v>
      </c>
      <c r="U56" s="88">
        <f t="shared" si="11"/>
        <v>207.5</v>
      </c>
    </row>
    <row r="57" spans="6:21">
      <c r="F57" s="97"/>
      <c r="G57" s="97"/>
      <c r="H57" s="97"/>
      <c r="I57" s="97"/>
      <c r="J57" s="95"/>
      <c r="K57" s="95"/>
      <c r="L57" s="95"/>
      <c r="M57" s="95"/>
      <c r="N57" s="95"/>
      <c r="O57" s="95"/>
      <c r="P57" s="95"/>
      <c r="Q57" s="95"/>
      <c r="R57" s="95"/>
      <c r="S57" s="95"/>
      <c r="T57" s="95"/>
      <c r="U57" s="95"/>
    </row>
    <row r="58" spans="6:21">
      <c r="F58" s="97"/>
      <c r="G58" s="97"/>
      <c r="H58" s="97"/>
      <c r="I58" s="97"/>
      <c r="J58" s="95"/>
      <c r="K58" s="94">
        <f>K56-J56</f>
        <v>18</v>
      </c>
      <c r="L58" s="94">
        <f t="shared" ref="L58:U58" si="12">L56-K56</f>
        <v>22.5</v>
      </c>
      <c r="M58" s="94">
        <f t="shared" si="12"/>
        <v>12.75</v>
      </c>
      <c r="N58" s="94">
        <f t="shared" si="12"/>
        <v>15</v>
      </c>
      <c r="O58" s="94">
        <f t="shared" si="12"/>
        <v>8.75</v>
      </c>
      <c r="P58" s="94">
        <f t="shared" si="12"/>
        <v>15.060000000000002</v>
      </c>
      <c r="Q58" s="94">
        <f t="shared" si="12"/>
        <v>14.079999999999984</v>
      </c>
      <c r="R58" s="94">
        <f t="shared" si="12"/>
        <v>14.160000000000025</v>
      </c>
      <c r="S58" s="94">
        <f t="shared" si="12"/>
        <v>6.9499999999999886</v>
      </c>
      <c r="T58" s="94">
        <f t="shared" si="12"/>
        <v>17</v>
      </c>
      <c r="U58" s="94">
        <f t="shared" si="12"/>
        <v>22.75</v>
      </c>
    </row>
    <row r="59" spans="6:21">
      <c r="F59" s="97"/>
      <c r="G59" s="97"/>
      <c r="H59" s="97"/>
      <c r="I59" s="97"/>
      <c r="J59" s="95"/>
      <c r="K59" s="95"/>
      <c r="L59" s="95"/>
      <c r="M59" s="95"/>
      <c r="N59" s="95"/>
      <c r="O59" s="95"/>
      <c r="P59" s="95"/>
      <c r="Q59" s="95"/>
      <c r="R59" s="95"/>
      <c r="S59" s="95"/>
      <c r="T59" s="95"/>
      <c r="U59" s="95"/>
    </row>
    <row r="60" spans="6:21">
      <c r="F60" s="97"/>
      <c r="G60" s="97"/>
      <c r="H60" s="97"/>
      <c r="I60" s="97"/>
      <c r="J60" s="95"/>
      <c r="K60" s="95"/>
      <c r="L60" s="95"/>
      <c r="M60" s="95"/>
      <c r="N60" s="95"/>
      <c r="O60" s="95"/>
      <c r="P60" s="95"/>
      <c r="Q60" s="95"/>
      <c r="R60" s="95"/>
      <c r="S60" s="95"/>
      <c r="T60" s="95"/>
      <c r="U60" s="95"/>
    </row>
    <row r="61" spans="6:21">
      <c r="I61" s="93"/>
      <c r="U61" s="67"/>
    </row>
    <row r="62" spans="6:21">
      <c r="I62" s="93"/>
      <c r="U62" s="67"/>
    </row>
    <row r="65" spans="9:20">
      <c r="I65" s="101"/>
      <c r="J65" s="101"/>
      <c r="K65" s="101"/>
      <c r="L65" s="101"/>
      <c r="M65" s="101"/>
      <c r="N65" s="101"/>
      <c r="O65" s="101"/>
      <c r="P65" s="101"/>
      <c r="Q65" s="101"/>
      <c r="R65" s="101"/>
      <c r="S65" s="101"/>
      <c r="T65" s="101"/>
    </row>
    <row r="66" spans="9:20">
      <c r="I66" s="101"/>
      <c r="J66" s="101"/>
      <c r="K66" s="101"/>
      <c r="L66" s="101"/>
      <c r="M66" s="101"/>
      <c r="N66" s="101"/>
      <c r="O66" s="101"/>
      <c r="P66" s="101"/>
      <c r="Q66" s="101"/>
      <c r="R66" s="101"/>
      <c r="S66" s="101"/>
      <c r="T66" s="101"/>
    </row>
    <row r="67" spans="9:20">
      <c r="I67" s="101"/>
      <c r="J67" s="101"/>
      <c r="K67" s="101"/>
      <c r="L67" s="101"/>
      <c r="M67" s="101"/>
      <c r="N67" s="101"/>
      <c r="O67" s="101"/>
      <c r="P67" s="101"/>
      <c r="Q67" s="101"/>
      <c r="R67" s="101"/>
      <c r="S67" s="101"/>
      <c r="T67" s="101"/>
    </row>
    <row r="90" spans="8:19">
      <c r="H90" s="93">
        <v>7</v>
      </c>
      <c r="I90" s="101">
        <v>7.06</v>
      </c>
      <c r="J90" s="101">
        <v>7.17</v>
      </c>
      <c r="K90" s="101">
        <v>7.26</v>
      </c>
      <c r="L90" s="101">
        <v>7.35</v>
      </c>
      <c r="M90" s="101">
        <v>7.46</v>
      </c>
      <c r="N90" s="101">
        <v>7.55</v>
      </c>
      <c r="O90" s="101">
        <v>7.64</v>
      </c>
      <c r="P90" s="101">
        <v>7.73</v>
      </c>
      <c r="Q90" s="101">
        <v>7.83</v>
      </c>
      <c r="R90" s="101">
        <v>7.93</v>
      </c>
      <c r="S90" s="101">
        <v>8</v>
      </c>
    </row>
    <row r="91" spans="8:19">
      <c r="H91" s="93">
        <v>5.85</v>
      </c>
      <c r="I91" s="101">
        <v>5.9249999999999998</v>
      </c>
      <c r="J91" s="101">
        <v>6</v>
      </c>
      <c r="K91" s="101">
        <v>6.0750000000000002</v>
      </c>
      <c r="L91" s="101">
        <v>6.15</v>
      </c>
      <c r="M91" s="101">
        <v>6.2249999999999996</v>
      </c>
      <c r="N91" s="101">
        <v>6.3</v>
      </c>
      <c r="O91" s="101">
        <v>6.375</v>
      </c>
      <c r="P91" s="101">
        <v>6.45</v>
      </c>
      <c r="Q91" s="101">
        <v>6.5250000000000004</v>
      </c>
      <c r="R91" s="101">
        <v>6.5250000000000004</v>
      </c>
      <c r="S91" s="101">
        <v>6.6</v>
      </c>
    </row>
  </sheetData>
  <mergeCells count="7">
    <mergeCell ref="F40:I40"/>
    <mergeCell ref="J40:U40"/>
    <mergeCell ref="D1:S1"/>
    <mergeCell ref="D3:P3"/>
    <mergeCell ref="S4:T4"/>
    <mergeCell ref="E5:H5"/>
    <mergeCell ref="I5:T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Deposit 31.03.2013</vt:lpstr>
      <vt:lpstr>Loans 31.03.2013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2014-06-25T05:26:53Z</dcterms:modified>
</cp:coreProperties>
</file>